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activeTab="0"/>
  </bookViews>
  <sheets>
    <sheet name="SUMMARY" sheetId="1" r:id="rId1"/>
    <sheet name="Consol PL" sheetId="2" r:id="rId2"/>
    <sheet name="BS" sheetId="3" r:id="rId3"/>
    <sheet name="Statement of Equity" sheetId="4" r:id="rId4"/>
    <sheet name="NOTE 1" sheetId="5" r:id="rId5"/>
    <sheet name="Cash flow" sheetId="6" r:id="rId6"/>
  </sheets>
  <definedNames>
    <definedName name="_xlnm.Print_Area" localSheetId="2">'BS'!$A$1:$F$56</definedName>
    <definedName name="_xlnm.Print_Area" localSheetId="5">'Cash flow'!$A$1:$G$42</definedName>
    <definedName name="_xlnm.Print_Area" localSheetId="1">'Consol PL'!$A$1:$K$38</definedName>
    <definedName name="_xlnm.Print_Area" localSheetId="4">'NOTE 1'!$A$4:$L$244</definedName>
    <definedName name="_xlnm.Print_Area" localSheetId="3">'Statement of Equity'!$A$1:$O$48</definedName>
    <definedName name="_xlnm.Print_Area" localSheetId="0">'SUMMARY'!$A$1:$L$33</definedName>
    <definedName name="_xlnm.Print_Titles" localSheetId="4">'NOTE 1'!$8:$8</definedName>
    <definedName name="TABLE" localSheetId="4">'NOTE 1'!#REF!</definedName>
  </definedNames>
  <calcPr fullCalcOnLoad="1"/>
</workbook>
</file>

<file path=xl/sharedStrings.xml><?xml version="1.0" encoding="utf-8"?>
<sst xmlns="http://schemas.openxmlformats.org/spreadsheetml/2006/main" count="581" uniqueCount="347">
  <si>
    <t xml:space="preserve">Plantations' earnings for the year will very much be dependent on palm oil prices, which are widely expected to average lower than in 2004.  Nevertheless, higher palm oil yields and prudent cost control measures will mitigate some of the price erosion and production cost inflation.       Property Development Division will be a major profit contributor, as the Division continues to offer niche products of premium quality at Mutiara Damansara.  Affin Group is expected to remain profitable, while UAC is also expected to make a satisfactory contribution towards the Group's bottom line.  </t>
  </si>
  <si>
    <t>The Company and its wholly owned Subsidiary, Boustead Petroleum Sdn Bhd (formerly known as Boustead Mint Sdn Bhd ("BPetroleum") )had on 4 February 2005 entered into a conditional Share Sale Agreement with BP Asia Pacific Pte Limited to acquire 70% of the issued and paid-up share capital of BP Malaysia Sdn Bhd ("BPM") comprising 58,310,000 ordinary shares of RM1.00 each for a cash consideration of USD120 million, subject to adjustments to the working capital of BPM upon completion; and</t>
  </si>
  <si>
    <t>a.</t>
  </si>
  <si>
    <t>b.</t>
  </si>
  <si>
    <t xml:space="preserve">The status of the other contingent liabilities  disclosed in the 2004 Annual Report remains unchanged as at 16 May 2005.  No other contingent liability has arisen since the financial year end. </t>
  </si>
  <si>
    <t>Additional investments in Subsidiary</t>
  </si>
  <si>
    <t>Over provision in prior years</t>
  </si>
  <si>
    <t>B17</t>
  </si>
  <si>
    <t>B16.</t>
  </si>
  <si>
    <t>Capital expenditure - authorised and contracted</t>
  </si>
  <si>
    <t>Capital expenditure  - authorised but not contracted</t>
  </si>
  <si>
    <t>There were no other material changes in the composition of the Group during the period under review.</t>
  </si>
  <si>
    <t>Issue of shares pursuant to ESOS</t>
  </si>
  <si>
    <t>A5.</t>
  </si>
  <si>
    <t>Change in Estimates</t>
  </si>
  <si>
    <t>A6.</t>
  </si>
  <si>
    <t>Debts and Equity Securities</t>
  </si>
  <si>
    <t>A7.</t>
  </si>
  <si>
    <t>Dividends Paid</t>
  </si>
  <si>
    <t>A8.</t>
  </si>
  <si>
    <t>Segmental Information</t>
  </si>
  <si>
    <t>Segmental Information (Cont'd.)</t>
  </si>
  <si>
    <t>A9.</t>
  </si>
  <si>
    <t>Carrying Amounts of Revalued Assets</t>
  </si>
  <si>
    <t>A10.</t>
  </si>
  <si>
    <t>Subsequent Events</t>
  </si>
  <si>
    <t>A11.</t>
  </si>
  <si>
    <t>A12.</t>
  </si>
  <si>
    <t>Changes in Contingent Liabilities and Contingent Assets</t>
  </si>
  <si>
    <t>A13.</t>
  </si>
  <si>
    <t>B14.</t>
  </si>
  <si>
    <t>B15.</t>
  </si>
  <si>
    <t>B18.</t>
  </si>
  <si>
    <t>B19.</t>
  </si>
  <si>
    <t>Sale of  Unquoted Investments and Properties</t>
  </si>
  <si>
    <t>B20.</t>
  </si>
  <si>
    <t>B21.</t>
  </si>
  <si>
    <t>B22.</t>
  </si>
  <si>
    <t>B23.</t>
  </si>
  <si>
    <t>Changes in Material Litigations</t>
  </si>
  <si>
    <t>B24.</t>
  </si>
  <si>
    <t>B25.</t>
  </si>
  <si>
    <t>Dividend Payable</t>
  </si>
  <si>
    <t>B26.</t>
  </si>
  <si>
    <t>27.</t>
  </si>
  <si>
    <t xml:space="preserve">2004  </t>
  </si>
  <si>
    <t>New loans</t>
  </si>
  <si>
    <t>Repayment of loans</t>
  </si>
  <si>
    <t>Other borrowings</t>
  </si>
  <si>
    <t>Material Changes in Quarterly Results Compared to The Results of the Immediate  Preceding Quarter</t>
  </si>
  <si>
    <t>Purchases or disposals of quoted securities during the current financial period.</t>
  </si>
  <si>
    <t>Purchases</t>
  </si>
  <si>
    <t>Sale proceeds</t>
  </si>
  <si>
    <t>Net cash from operating activities</t>
  </si>
  <si>
    <t>Tax paid</t>
  </si>
  <si>
    <t>UNAUDITED CONDENSED CONSOLIDATED INCOME STATEMENTS</t>
  </si>
  <si>
    <t>Net increase in cash and cash equivalents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</si>
  <si>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</si>
  <si>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</si>
  <si>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</si>
  <si>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</si>
  <si>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</si>
  <si>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</si>
  <si>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RM'000</t>
  </si>
  <si>
    <t>Taxation</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</si>
  <si>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</si>
  <si>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</si>
  <si>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</si>
  <si>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</si>
  <si>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</si>
  <si>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</si>
  <si>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</si>
  <si>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</si>
  <si>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</si>
  <si>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</si>
  <si>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</si>
  <si>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</si>
  <si>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Shares quoted in Malaysia, at cost</t>
  </si>
  <si>
    <t>Market value of quoted shares</t>
  </si>
  <si>
    <t>Cash and bank balance</t>
  </si>
  <si>
    <t>4</t>
  </si>
  <si>
    <t>5</t>
  </si>
  <si>
    <t>6</t>
  </si>
  <si>
    <t>7</t>
  </si>
  <si>
    <t>Total investment at carrying value/book value</t>
  </si>
  <si>
    <t>10</t>
  </si>
  <si>
    <t>11</t>
  </si>
  <si>
    <t>12</t>
  </si>
  <si>
    <t>13</t>
  </si>
  <si>
    <t>14</t>
  </si>
  <si>
    <t>Net current liabilities</t>
  </si>
  <si>
    <t>Less:  repayable in 1 year</t>
  </si>
  <si>
    <t>(a)</t>
  </si>
  <si>
    <t xml:space="preserve">   RM'000</t>
  </si>
  <si>
    <t>Non current assets</t>
  </si>
  <si>
    <t>Revenue</t>
  </si>
  <si>
    <t>Inventories</t>
  </si>
  <si>
    <t>Property development in progress</t>
  </si>
  <si>
    <t>Property, plant and equipment</t>
  </si>
  <si>
    <t>Non current liabilities</t>
  </si>
  <si>
    <t>Long Term Loans (unsecured)</t>
  </si>
  <si>
    <t xml:space="preserve"> - Medium term notes </t>
  </si>
  <si>
    <t xml:space="preserve"> - Term loan</t>
  </si>
  <si>
    <t xml:space="preserve"> - Current</t>
  </si>
  <si>
    <t xml:space="preserve"> - Deferred</t>
  </si>
  <si>
    <t xml:space="preserve"> - Associates</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</si>
  <si>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</si>
  <si>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</si>
  <si>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</si>
  <si>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</si>
  <si>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</si>
  <si>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</si>
  <si>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</si>
  <si>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</si>
  <si>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</si>
  <si>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</si>
  <si>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</si>
  <si>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</si>
  <si>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</si>
  <si>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</si>
  <si>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</si>
  <si>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</si>
  <si>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</si>
  <si>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</si>
  <si>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</si>
  <si>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</si>
  <si>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</si>
  <si>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</si>
  <si>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</si>
  <si>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</si>
  <si>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</si>
  <si>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</si>
  <si>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</si>
  <si>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</si>
  <si>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Profit/(loss) before taxation</t>
  </si>
  <si>
    <t>Profit/(loss) attributable to shareholders</t>
  </si>
  <si>
    <t>Gross dividend per share - sen</t>
  </si>
  <si>
    <t xml:space="preserve">Basic </t>
  </si>
  <si>
    <t xml:space="preserve">Fully diluted </t>
  </si>
  <si>
    <t>Earnings/(loss) per share - sen</t>
  </si>
  <si>
    <t>Shareholders' equity</t>
  </si>
  <si>
    <t>Others</t>
  </si>
  <si>
    <t>15</t>
  </si>
  <si>
    <t>16</t>
  </si>
  <si>
    <t>20</t>
  </si>
  <si>
    <t xml:space="preserve">RM'000  </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</si>
  <si>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</si>
  <si>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</si>
  <si>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</si>
  <si>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</si>
  <si>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</si>
  <si>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</si>
  <si>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</si>
  <si>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</si>
  <si>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</si>
  <si>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</si>
  <si>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</si>
  <si>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2.</t>
  </si>
  <si>
    <t>3.</t>
  </si>
  <si>
    <t>4.</t>
  </si>
  <si>
    <t>5.</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</si>
  <si>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</si>
  <si>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</si>
  <si>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</si>
  <si>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</si>
  <si>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</si>
  <si>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</si>
  <si>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</si>
  <si>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Performance Review</t>
  </si>
  <si>
    <t>6.</t>
  </si>
  <si>
    <t>7.</t>
  </si>
  <si>
    <t>Plantation</t>
  </si>
  <si>
    <t>Trading</t>
  </si>
  <si>
    <t>Group total sales</t>
  </si>
  <si>
    <t>Inter-segment sales</t>
  </si>
  <si>
    <t>External sales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</si>
  <si>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</si>
  <si>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</si>
  <si>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</si>
  <si>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</si>
  <si>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</si>
  <si>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</si>
  <si>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Malaysian taxation based on profit for the period</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</si>
  <si>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</si>
  <si>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</si>
  <si>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</si>
  <si>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</si>
  <si>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</si>
  <si>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</si>
  <si>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</si>
  <si>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</si>
  <si>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</si>
  <si>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</si>
  <si>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</si>
  <si>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</si>
  <si>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</si>
  <si>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</si>
  <si>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</si>
  <si>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 xml:space="preserve">For the quarter ended </t>
  </si>
  <si>
    <t>Basis of Preparation</t>
  </si>
  <si>
    <t>SUMMARY OF FINANCIAL INFORMATION</t>
  </si>
  <si>
    <t>END</t>
  </si>
  <si>
    <t>As at End of Current Quarter</t>
  </si>
  <si>
    <t xml:space="preserve">As at Preceding Financial Year </t>
  </si>
  <si>
    <t>Net Tangible Assets</t>
  </si>
  <si>
    <t>Capital Commitments</t>
  </si>
  <si>
    <t>Plantation Statistics</t>
  </si>
  <si>
    <t>Planted areas (hectares)</t>
  </si>
  <si>
    <t>Rubber - mature</t>
  </si>
  <si>
    <t>Average Selling Prices (RM)</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</si>
  <si>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</si>
  <si>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</si>
  <si>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</si>
  <si>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</si>
  <si>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</si>
  <si>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</si>
  <si>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</si>
  <si>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</si>
  <si>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*Statutory </t>
  </si>
  <si>
    <t xml:space="preserve">*Other </t>
  </si>
  <si>
    <t>Denotes non distributable reserves.</t>
  </si>
  <si>
    <t xml:space="preserve">* </t>
  </si>
  <si>
    <t xml:space="preserve">Note: For full text of the above announcement, please access the KLSE Web site at www.klse.com.my
</t>
  </si>
  <si>
    <t>Notes on variance in actual profit and shortfall in profit guarantee</t>
  </si>
  <si>
    <t>Profit/(loss) after taxation and minority shareholders</t>
  </si>
  <si>
    <t xml:space="preserve">Net gain not recognised </t>
  </si>
  <si>
    <t xml:space="preserve">  in the income statement:</t>
  </si>
  <si>
    <t>Earnings per share - sen</t>
  </si>
  <si>
    <t>Profit attributable to shareholders</t>
  </si>
  <si>
    <t>Profit before taxation</t>
  </si>
  <si>
    <t>FFB (per MT)</t>
  </si>
  <si>
    <t>Palm oil (per MT)</t>
  </si>
  <si>
    <t>Palm kernel (per MT)</t>
  </si>
  <si>
    <t xml:space="preserve">31 December  </t>
  </si>
  <si>
    <t>Transfer during the period</t>
  </si>
  <si>
    <t>Other investment result</t>
  </si>
  <si>
    <t>Profit/(loss) before tax</t>
  </si>
  <si>
    <t xml:space="preserve"> - Islamic Bonds</t>
  </si>
  <si>
    <t xml:space="preserve">Audited  </t>
  </si>
  <si>
    <t>Issue of shares - ESOS</t>
  </si>
  <si>
    <t>Share issue expenses</t>
  </si>
  <si>
    <t>Diluted earnings per share</t>
  </si>
  <si>
    <t>Goodwill on consolidation</t>
  </si>
  <si>
    <t>Dilution in Associate</t>
  </si>
  <si>
    <t>Capital expenditure &amp; construction of investment property</t>
  </si>
  <si>
    <t>Reserve on consolidation</t>
  </si>
  <si>
    <t xml:space="preserve">2004 </t>
  </si>
  <si>
    <t>2004</t>
  </si>
  <si>
    <t>Part A - Explanatory Notes Pursuant to MASB 26</t>
  </si>
  <si>
    <t>Auditors' Report on Preceding Annual Financial Statements</t>
  </si>
  <si>
    <t>Comments about Seasonal or Cyclical Factors</t>
  </si>
  <si>
    <t>A1.</t>
  </si>
  <si>
    <t>A2.</t>
  </si>
  <si>
    <t>A3.</t>
  </si>
  <si>
    <t>A4.</t>
  </si>
  <si>
    <t>Unusual Items Due to Their Nature, Size or Incidence</t>
  </si>
  <si>
    <t>Net tangible assets per share - RM</t>
  </si>
  <si>
    <t>Long term borrowings</t>
  </si>
  <si>
    <t>Borrowings</t>
  </si>
  <si>
    <t>Deferred tax liabilities</t>
  </si>
  <si>
    <t>Deferred tax assets</t>
  </si>
  <si>
    <t>The disclosure requirements for explanatory notes for the variance of actual profit after tax and minority interests and shortfall in profit guarantee are not applicable.</t>
  </si>
  <si>
    <t>Included above is a short term loan of RM48.26 million (US Dollar: 12.70 million) which is denominated in US Dollar.  All other borrowings are denominated in Ringgit Malaysia.</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</si>
  <si>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</si>
  <si>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</si>
  <si>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</si>
  <si>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</si>
  <si>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</si>
  <si>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Diluted earnings per share (sen)</t>
  </si>
  <si>
    <t>UNAUDITED CONDENSED CONSOLIDATED BALANCE SHEET</t>
  </si>
  <si>
    <t>Net of tax declared</t>
  </si>
  <si>
    <t xml:space="preserve"> - Bank Guaranteed Serial Bonds</t>
  </si>
  <si>
    <t xml:space="preserve"> - Islamic bonds</t>
  </si>
  <si>
    <t>Oil palm - prime mature</t>
  </si>
  <si>
    <t xml:space="preserve">             - young mature</t>
  </si>
  <si>
    <t xml:space="preserve">             - immature</t>
  </si>
  <si>
    <t>Coconut</t>
  </si>
  <si>
    <t>Part B - Explanatory Notes Pursuant to Appendix 9B of the Listing Requirements of Bursa Malaysia</t>
  </si>
  <si>
    <t xml:space="preserve"> - Redeemable Convertible Bonds</t>
  </si>
  <si>
    <t>Change in group structure</t>
  </si>
  <si>
    <t>Issue of shares for cash</t>
  </si>
  <si>
    <t>pursuant to ESOS</t>
  </si>
  <si>
    <t>Share issue expense</t>
  </si>
  <si>
    <t>Gain on disposal</t>
  </si>
  <si>
    <t>Prospect for the coming year</t>
  </si>
  <si>
    <t>Dividends</t>
  </si>
  <si>
    <t xml:space="preserve">NOTES </t>
  </si>
  <si>
    <t xml:space="preserve">  the income statement </t>
  </si>
  <si>
    <t xml:space="preserve">Net gains/(losses) not recognised in </t>
  </si>
  <si>
    <t>Other investment results</t>
  </si>
  <si>
    <t>There were no other unusual  items affecting assets, liabilities, equity, net income or cash flows.</t>
  </si>
  <si>
    <t>Reserve realised during the period</t>
  </si>
  <si>
    <t>Adjustment for assumed conversion of BGRCB ('000)</t>
  </si>
  <si>
    <t>After-tax effects of interest on BGRCB</t>
  </si>
  <si>
    <t>For the quarter ended 31 March 2005</t>
  </si>
  <si>
    <t>As at 31 March 2005</t>
  </si>
  <si>
    <t>Balance at 1 January 2005</t>
  </si>
  <si>
    <t>31 March 2005</t>
  </si>
  <si>
    <t xml:space="preserve">2005 </t>
  </si>
  <si>
    <t>The Unaudited Condensed Consolidated Income Statements should be read in conjunction with the Audited Financial Statements for the Year Ended 31 December 2004.</t>
  </si>
  <si>
    <t>2005</t>
  </si>
  <si>
    <t xml:space="preserve">2005  </t>
  </si>
  <si>
    <t>At the recently concluded Annual General Meeting, the Company's shareholders approved the final dividend of 12% or 6.0 sen less tax in respect of the previous financial year.  The dividend will be payable on 25 May 2005.</t>
  </si>
  <si>
    <t xml:space="preserve">There were no subsequent events as at 16 May 2005 that will materially affect the financial statements of the financial period under review. </t>
  </si>
  <si>
    <t>There were no other corporate proposals announced or pending completion as at 16 May 2005.</t>
  </si>
  <si>
    <t>The Group does not have any off balance sheet financial instruments as at 16 May 2005.</t>
  </si>
  <si>
    <t>As at 16 May 2005, there were no changes in material litigation, including the status of pending material litigation since the last annual balance sheet as at 31 December 2004.</t>
  </si>
  <si>
    <t>Total group borrowings as at 31 March 2005 are as follows:-</t>
  </si>
  <si>
    <t>Details of investments in quoted shares as at 31 March 2005 are as follows:-</t>
  </si>
  <si>
    <t>The Group has the following commitments as at 31 March 2005:</t>
  </si>
  <si>
    <t>The interim financial statements are unaudited and have been prepared in compliance with the requirements of MASB 26: Interim Financial Reporting and paragraph 9.22 of the Listing Requirements of Bursa Malaysia, and should be read in conjunction with the Group's audited financial statements for the year ended 31 December 2004.</t>
  </si>
  <si>
    <t xml:space="preserve">The accounting policies and method of computation adopted by the Group are consistent with those used in the preparation of the Y2004 Audited Financial Statements.  </t>
  </si>
  <si>
    <t>A second interim dividend of 12% or 6 sen (2004: None) per share less tax in respect of the year ending 31 December 2004 was paid on 12 January 2005.</t>
  </si>
  <si>
    <t>RM'001</t>
  </si>
  <si>
    <t>Property development</t>
  </si>
  <si>
    <t>Property investment</t>
  </si>
  <si>
    <t>Net of tax</t>
  </si>
  <si>
    <t>Dividend payable</t>
  </si>
  <si>
    <t>The Unaudited Condensed Consolidated Cash Flow Statement should be read in conjunction with the Audited Financial Statements for the Year Ended 31 December 2004.</t>
  </si>
  <si>
    <t>Notes to the Interim Financial Report for the Quarter Ended 31 March 2005</t>
  </si>
  <si>
    <t>After-tax effects of potential dilution upon conversion of a Subsidiary's RCB</t>
  </si>
  <si>
    <t xml:space="preserve"> - Bank Guaranteed Redeemable Convertible Bonds (BGRCB)</t>
  </si>
  <si>
    <t>Balance at 1 January 2004</t>
  </si>
  <si>
    <t xml:space="preserve">Net losses not recognised in </t>
  </si>
  <si>
    <t>Balance at 31 March 2004</t>
  </si>
  <si>
    <t>Balance at 31 March 2005</t>
  </si>
  <si>
    <t>The Unaudited Condensed Consolidated Statements of Changes of Equity should be read in conjunction with the Audited Financial Statements for the Year Ended 31 December 2004.</t>
  </si>
  <si>
    <t>Final of previous year approved</t>
  </si>
  <si>
    <t>On 4 February, 2005 the Company announced to Bursa Malaysia that:</t>
  </si>
  <si>
    <t>Proposed acquisition of new investment</t>
  </si>
  <si>
    <t>The Group's effective tax rate for the current quarter and financial year-to-date is higher than the statutory rate of tax applicable mainly due to the disallowance for tax purposes of certain expenses while deferred tax benefits in respect of losses incurred by certain subsidiaries have not been recognised.</t>
  </si>
  <si>
    <t>There were no sale of unquoted investments and properties for the period under review.</t>
  </si>
  <si>
    <t>The Finance &amp; Investment Division posted a turnaround result during the current quarter as lower loan loss provision enabled the Affin Group to post a higher profit, while the preceding quarter's bottom line was adversely impacted by provisions.</t>
  </si>
  <si>
    <t>Write back of deferred tax provision</t>
  </si>
  <si>
    <t>The Unaudited Condensed Consolidated Balance Sheets should be read in conjunction with the Audited Financial Statements for the Year Ended 31 December 2004.</t>
  </si>
  <si>
    <t>The Group's effective interest in Affin Holdings Berhad (AHB) was diluted from 25.38% to 21.79% on 26 January 2005 following AHB's issue of ordinary shares pursuant to the acquisition of the remaining 37.88% interest in Affin-ACF Holdings Berhad.</t>
  </si>
  <si>
    <t>During the current financial year-to-date, the Company increased its issued and fully paid up share capital from RM 289,770,000 to RM 290,884,000, as a result of the issue and allotment of 2,228,000 new ordinary shares of RM0.50 each to eligible employees who had exercised their options pursuant to the Boustead Holdings Berhad Employees' Share Option Scheme ("ESOS").</t>
  </si>
  <si>
    <t>There were no other issuances and repayment of debt and equity securities, share buybacks, share cancellations, shares held as treasury shares and resale of treasury shares in the current financial period.</t>
  </si>
  <si>
    <t>RM30 million of Islamic Bonds was repaid during the current financial year-to-date.</t>
  </si>
  <si>
    <t xml:space="preserve">The Proposed Acquisition is subject to approvals from (a) the Foreign Investment Committee ("FIC"); (b) the Ministry of Domestic Trade and Consumer Affairs; and (c) the shareholders of Boustead Holdings Berhad.   If all or any of the approvals set out above are not obtained by 31 December 2005, the Share Sale Agreement shall terminate.  The Proposed BPetroleum Subscription would be conditional upon completion of the Share Sale Agreement and the approval of all relevant authorities. </t>
  </si>
  <si>
    <t>On 22 March 2005 the Company announced to Bursa Malaysia its intention to embark on an asset backed securitisation exercise involving the sale of the Group's beneficial interests of certain plantation assets to a Special Purpose Vehicle ("SPV") for an indicative cash consideration of RM756 million and the proposed leaseback from SPV of these plantation assets.  These proposals will require the approval of Securities Commission, FIC, shareholders of Boustead Holdings Berhad and any other relevant authorities.</t>
  </si>
  <si>
    <r>
      <t xml:space="preserve">The Group's pre-tax profit for the quarter of RM73.20 million was higher than the preceding quarter of RM39.94 million by RM33.26 million or 83%.   Compared with the previous quarter, the Plantation Division's profit during the current quarter was better by RM1.32 million or 6%, as FFB crop registered an 11% increase which helped to cushion against the fall in CPO price from RM1,476 to RM1,362 per MT in addition to lower outlay on manuring.       Property Development Division's profit for the quarter was less favourable when compared with last quarter's surplus of RM36.19 million, as there were more corporate land sales during the preceding quarter.  </t>
    </r>
    <r>
      <rPr>
        <sz val="14.5"/>
        <rFont val="Times New Roman"/>
        <family val="1"/>
      </rPr>
      <t xml:space="preserve"> </t>
    </r>
  </si>
  <si>
    <t xml:space="preserve">Amortisation of reserve on consolidation totalling RM8.92 million (2004: RM2.31 million) was recognised during the current quarter and the current financial year-to-date respectively. </t>
  </si>
  <si>
    <t>Profit before tax</t>
  </si>
  <si>
    <t>the Company, BPetroleum and Tegas Pertini Sdn Bhd ("TPSB") had on 4 February 2005 entered into a conditional agreement for the subscription of new ordinary shares of RM1.00 each at par for cash representing 43% of the enlarged issued and paid-up share capital in BPetroleum by TPSB, pursuant to the Proposed BPetroleum Subscription.</t>
  </si>
  <si>
    <t>Improvement in contributions from Affin Holdings enabled the Finance &amp; Investment Division to produce a better set of results during the current period, registering an 81% increase in pre-tax profit of RM25.35 million (2004: RM13.98 million).  During the quarter, the Affin Group recorded a pre-tax profit of RM132.7 million that represented a 53% increase from last year mainly due to lower loan loss provision and higher Islamic banking income.</t>
  </si>
  <si>
    <t xml:space="preserve">For the three months ended 31 March 2005, the Group posted an unaudited profit before tax of RM73.20 million that was marginally lower than last year's gain of RM77.88 million by RM4.68 million or 6%.   Plantation Division contributed a surplus of RM25.27 million that fell short of last year by RM10.48 million or 29%.  During the current period, the Division achieved an average palm oil price of RM1,362 per MT that was lower than last year's average of RM1,768 per MT by RM406 or 23%, although a 17% increase in FFB crop provided some relief.      The Property Development Division's profit of RM20.94 million was 6% better than last year mainly due to satisfactory yields, while gross revenue of RM60.89 million was largely in line with the corresponding period last year.    The Property Investment Division  ended the quarter with a deficit of RM3.11 million  mainly due to startup cost of the newly opened retail mall ("the Curve") at Mutiara Damansara.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</si>
</sst>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 numFmtId="225" formatCode="_(* #,##0.000_);_(* \(#,##0.000\);_(* &quot;-&quot;???_);_(@_)"/>
  </numFmts>
  <fonts count="38">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10"/>
      <color indexed="8"/>
      <name val="Arial"/>
      <family val="2"/>
    </font>
    <font>
      <sz val="10"/>
      <color indexed="8"/>
      <name val="Times New Roman"/>
      <family val="1"/>
    </font>
    <font>
      <b/>
      <u val="single"/>
      <sz val="16"/>
      <name val="Times New Roman"/>
      <family val="1"/>
    </font>
    <font>
      <b/>
      <sz val="13"/>
      <name val="Times New Roman"/>
      <family val="1"/>
    </font>
    <font>
      <b/>
      <sz val="14.5"/>
      <name val="Times New Roman"/>
      <family val="1"/>
    </font>
    <font>
      <sz val="14.5"/>
      <name val="Times New Roman"/>
      <family val="0"/>
    </font>
    <font>
      <b/>
      <sz val="14.5"/>
      <color indexed="8"/>
      <name val="Times New Roman"/>
      <family val="1"/>
    </font>
    <font>
      <sz val="14.5"/>
      <name val="Arial"/>
      <family val="0"/>
    </font>
    <font>
      <b/>
      <sz val="14.5"/>
      <name val="Arial"/>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562">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7" fillId="0" borderId="0" xfId="0" applyNumberFormat="1" applyFont="1" applyFill="1" applyAlignment="1">
      <alignment horizontal="center"/>
    </xf>
    <xf numFmtId="37" fontId="9" fillId="0" borderId="0" xfId="0" applyNumberFormat="1" applyFont="1" applyFill="1" applyAlignment="1">
      <alignment horizontal="center"/>
    </xf>
    <xf numFmtId="37" fontId="8" fillId="0" borderId="0" xfId="0" applyNumberFormat="1" applyFont="1" applyFill="1" applyAlignment="1">
      <alignment horizontal="center"/>
    </xf>
    <xf numFmtId="37" fontId="20"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17" fillId="0" borderId="0" xfId="0" applyNumberFormat="1" applyFont="1" applyFill="1" applyBorder="1" applyAlignment="1">
      <alignment/>
    </xf>
    <xf numFmtId="37" fontId="19" fillId="0" borderId="0" xfId="0" applyNumberFormat="1" applyFont="1" applyFill="1" applyBorder="1" applyAlignment="1">
      <alignment/>
    </xf>
    <xf numFmtId="37" fontId="19" fillId="0" borderId="0" xfId="0" applyNumberFormat="1" applyFont="1" applyFill="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20" fillId="0" borderId="0" xfId="0" applyNumberFormat="1" applyFont="1" applyFill="1" applyAlignment="1">
      <alignment/>
    </xf>
    <xf numFmtId="37" fontId="18" fillId="0" borderId="0" xfId="0" applyNumberFormat="1" applyFont="1" applyFill="1" applyBorder="1" applyAlignment="1">
      <alignment/>
    </xf>
    <xf numFmtId="37" fontId="18" fillId="0" borderId="0" xfId="0" applyNumberFormat="1" applyFont="1" applyFill="1" applyBorder="1" applyAlignment="1">
      <alignment vertical="center"/>
    </xf>
    <xf numFmtId="37" fontId="0" fillId="0" borderId="0" xfId="0" applyNumberFormat="1" applyFont="1" applyFill="1" applyAlignment="1">
      <alignment/>
    </xf>
    <xf numFmtId="37" fontId="7" fillId="0" borderId="0" xfId="0" applyNumberFormat="1" applyFont="1" applyFill="1" applyAlignment="1">
      <alignment/>
    </xf>
    <xf numFmtId="37" fontId="17" fillId="0" borderId="0" xfId="0" applyNumberFormat="1" applyFont="1" applyFill="1" applyAlignment="1">
      <alignment/>
    </xf>
    <xf numFmtId="37" fontId="17" fillId="0" borderId="0" xfId="0" applyNumberFormat="1" applyFont="1" applyFill="1" applyBorder="1" applyAlignment="1">
      <alignment/>
    </xf>
    <xf numFmtId="37" fontId="19" fillId="0" borderId="0" xfId="0" applyNumberFormat="1" applyFont="1" applyFill="1" applyBorder="1" applyAlignment="1">
      <alignment vertical="center"/>
    </xf>
    <xf numFmtId="37" fontId="24" fillId="0" borderId="0" xfId="0" applyNumberFormat="1" applyFont="1" applyFill="1" applyAlignment="1">
      <alignment horizontal="center"/>
    </xf>
    <xf numFmtId="37" fontId="24" fillId="0" borderId="0" xfId="0" applyNumberFormat="1" applyFont="1" applyFill="1" applyAlignment="1">
      <alignment horizontal="right"/>
    </xf>
    <xf numFmtId="37" fontId="25" fillId="0" borderId="0" xfId="0" applyNumberFormat="1" applyFont="1" applyFill="1" applyAlignment="1">
      <alignment/>
    </xf>
    <xf numFmtId="188" fontId="23" fillId="0" borderId="0" xfId="0" applyNumberFormat="1" applyFont="1" applyFill="1" applyAlignment="1" quotePrefix="1">
      <alignment horizontal="center"/>
    </xf>
    <xf numFmtId="188" fontId="23" fillId="0" borderId="0" xfId="0" applyNumberFormat="1" applyFont="1" applyFill="1" applyAlignment="1">
      <alignment horizontal="center"/>
    </xf>
    <xf numFmtId="37" fontId="26" fillId="0" borderId="0" xfId="0" applyNumberFormat="1" applyFont="1" applyFill="1" applyAlignment="1">
      <alignment horizontal="center"/>
    </xf>
    <xf numFmtId="37" fontId="27" fillId="0" borderId="0" xfId="0" applyNumberFormat="1" applyFont="1" applyFill="1" applyAlignment="1">
      <alignment/>
    </xf>
    <xf numFmtId="37" fontId="5" fillId="0" borderId="0" xfId="0" applyNumberFormat="1" applyFont="1" applyFill="1" applyAlignment="1">
      <alignment horizontal="justify" vertical="center" wrapText="1"/>
    </xf>
    <xf numFmtId="188" fontId="23" fillId="0" borderId="0" xfId="0" applyNumberFormat="1" applyFont="1" applyFill="1" applyAlignment="1">
      <alignment horizontal="right"/>
    </xf>
    <xf numFmtId="37" fontId="17" fillId="0" borderId="1" xfId="0" applyNumberFormat="1" applyFont="1" applyFill="1" applyBorder="1" applyAlignment="1">
      <alignment/>
    </xf>
    <xf numFmtId="37" fontId="19" fillId="0" borderId="1" xfId="0" applyNumberFormat="1" applyFont="1" applyFill="1" applyBorder="1" applyAlignment="1">
      <alignment/>
    </xf>
    <xf numFmtId="188" fontId="23" fillId="0" borderId="0" xfId="0" applyNumberFormat="1" applyFont="1" applyFill="1" applyBorder="1" applyAlignment="1" quotePrefix="1">
      <alignment horizontal="right"/>
    </xf>
    <xf numFmtId="188" fontId="23" fillId="0" borderId="0" xfId="0" applyNumberFormat="1" applyFont="1" applyFill="1" applyBorder="1" applyAlignment="1">
      <alignment horizontal="center"/>
    </xf>
    <xf numFmtId="37" fontId="28" fillId="0" borderId="0" xfId="0" applyNumberFormat="1" applyFont="1" applyFill="1" applyAlignment="1">
      <alignment horizontal="left"/>
    </xf>
    <xf numFmtId="37" fontId="17" fillId="0" borderId="0" xfId="0" applyNumberFormat="1" applyFont="1" applyFill="1" applyAlignment="1">
      <alignment horizontal="center"/>
    </xf>
    <xf numFmtId="37" fontId="20" fillId="0" borderId="0" xfId="0" applyNumberFormat="1" applyFont="1" applyFill="1" applyAlignment="1">
      <alignment horizontal="center"/>
    </xf>
    <xf numFmtId="188" fontId="20" fillId="0" borderId="0" xfId="0" applyNumberFormat="1" applyFont="1" applyFill="1" applyAlignment="1" quotePrefix="1">
      <alignment horizontal="center"/>
    </xf>
    <xf numFmtId="1" fontId="20"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186" fontId="18" fillId="0" borderId="0" xfId="0" applyNumberFormat="1" applyFont="1" applyFill="1" applyBorder="1" applyAlignment="1">
      <alignment/>
    </xf>
    <xf numFmtId="37" fontId="17" fillId="0" borderId="0" xfId="0" applyNumberFormat="1" applyFont="1" applyFill="1" applyAlignment="1">
      <alignment horizontal="center" vertical="center"/>
    </xf>
    <xf numFmtId="37" fontId="20" fillId="0" borderId="0" xfId="0" applyNumberFormat="1" applyFont="1" applyFill="1" applyAlignment="1">
      <alignment horizontal="center" vertical="center"/>
    </xf>
    <xf numFmtId="1" fontId="20" fillId="0" borderId="0" xfId="0" applyNumberFormat="1" applyFont="1" applyFill="1" applyBorder="1" applyAlignment="1" applyProtection="1">
      <alignment horizontal="left" vertical="center"/>
      <protection locked="0"/>
    </xf>
    <xf numFmtId="186" fontId="18" fillId="0" borderId="2" xfId="0" applyNumberFormat="1" applyFont="1" applyFill="1" applyBorder="1" applyAlignment="1">
      <alignment vertical="center"/>
    </xf>
    <xf numFmtId="1" fontId="17" fillId="0" borderId="0" xfId="0" applyNumberFormat="1" applyFont="1" applyFill="1" applyBorder="1" applyAlignment="1" applyProtection="1">
      <alignment horizontal="left" vertical="center"/>
      <protection locked="0"/>
    </xf>
    <xf numFmtId="186" fontId="18" fillId="0" borderId="3" xfId="0" applyNumberFormat="1" applyFont="1" applyFill="1" applyBorder="1" applyAlignment="1">
      <alignment vertical="center"/>
    </xf>
    <xf numFmtId="186" fontId="17" fillId="0" borderId="0" xfId="0" applyNumberFormat="1" applyFont="1" applyFill="1" applyAlignment="1">
      <alignment/>
    </xf>
    <xf numFmtId="189" fontId="20" fillId="0" borderId="0" xfId="0" applyNumberFormat="1" applyFont="1" applyFill="1" applyBorder="1" applyAlignment="1" applyProtection="1">
      <alignment vertical="center"/>
      <protection locked="0"/>
    </xf>
    <xf numFmtId="189" fontId="20" fillId="0" borderId="0" xfId="0" applyNumberFormat="1" applyFont="1" applyFill="1" applyBorder="1" applyAlignment="1" applyProtection="1">
      <alignment/>
      <protection locked="0"/>
    </xf>
    <xf numFmtId="186" fontId="17" fillId="0" borderId="4" xfId="0" applyNumberFormat="1" applyFont="1" applyFill="1" applyBorder="1" applyAlignment="1">
      <alignment/>
    </xf>
    <xf numFmtId="186" fontId="17" fillId="0" borderId="0" xfId="0" applyNumberFormat="1" applyFont="1" applyFill="1" applyBorder="1" applyAlignment="1">
      <alignment/>
    </xf>
    <xf numFmtId="186" fontId="17" fillId="0" borderId="3" xfId="0" applyNumberFormat="1" applyFont="1" applyFill="1" applyBorder="1" applyAlignment="1">
      <alignment/>
    </xf>
    <xf numFmtId="1" fontId="17" fillId="0" borderId="0" xfId="0" applyNumberFormat="1" applyFont="1" applyFill="1" applyBorder="1" applyAlignment="1" applyProtection="1">
      <alignment vertical="center"/>
      <protection locked="0"/>
    </xf>
    <xf numFmtId="186" fontId="17" fillId="0" borderId="5" xfId="0" applyNumberFormat="1" applyFont="1" applyFill="1" applyBorder="1" applyAlignment="1">
      <alignment vertical="center"/>
    </xf>
    <xf numFmtId="37" fontId="20" fillId="0" borderId="0" xfId="0" applyNumberFormat="1" applyFont="1" applyFill="1" applyAlignment="1">
      <alignment vertical="center"/>
    </xf>
    <xf numFmtId="186" fontId="20" fillId="0" borderId="0" xfId="15" applyNumberFormat="1" applyFont="1" applyFill="1" applyBorder="1" applyAlignment="1">
      <alignment/>
    </xf>
    <xf numFmtId="37" fontId="17" fillId="0" borderId="0" xfId="0" applyNumberFormat="1" applyFont="1" applyFill="1" applyAlignment="1">
      <alignment horizontal="justify" vertical="center" wrapText="1"/>
    </xf>
    <xf numFmtId="186"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6" fillId="0" borderId="0" xfId="0" applyNumberFormat="1" applyFont="1" applyFill="1" applyAlignment="1">
      <alignment horizontal="left"/>
    </xf>
    <xf numFmtId="37" fontId="23"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1" xfId="0" applyNumberFormat="1" applyFont="1" applyFill="1" applyBorder="1" applyAlignment="1">
      <alignment/>
    </xf>
    <xf numFmtId="37" fontId="25" fillId="0" borderId="1" xfId="0" applyNumberFormat="1" applyFont="1" applyFill="1" applyBorder="1" applyAlignment="1">
      <alignment/>
    </xf>
    <xf numFmtId="37" fontId="24" fillId="0" borderId="1" xfId="0" applyNumberFormat="1" applyFont="1" applyFill="1" applyBorder="1" applyAlignment="1">
      <alignment horizontal="right"/>
    </xf>
    <xf numFmtId="38" fontId="12" fillId="0" borderId="0" xfId="0" applyNumberFormat="1" applyFont="1" applyFill="1" applyBorder="1" applyAlignment="1">
      <alignment/>
    </xf>
    <xf numFmtId="37" fontId="20" fillId="0" borderId="0" xfId="0" applyNumberFormat="1" applyFont="1" applyFill="1" applyAlignment="1">
      <alignment horizontal="left" vertical="center" wrapText="1"/>
    </xf>
    <xf numFmtId="39" fontId="18" fillId="0" borderId="1" xfId="0" applyNumberFormat="1" applyFont="1" applyFill="1" applyBorder="1" applyAlignment="1">
      <alignment/>
    </xf>
    <xf numFmtId="43" fontId="18" fillId="0" borderId="1" xfId="15" applyFont="1" applyFill="1" applyBorder="1" applyAlignment="1">
      <alignment/>
    </xf>
    <xf numFmtId="37" fontId="5" fillId="0" borderId="3" xfId="0" applyNumberFormat="1" applyFont="1" applyFill="1" applyBorder="1" applyAlignment="1" quotePrefix="1">
      <alignment horizontal="right"/>
    </xf>
    <xf numFmtId="37" fontId="5" fillId="0" borderId="3" xfId="0" applyNumberFormat="1" applyFont="1" applyFill="1" applyBorder="1" applyAlignment="1">
      <alignment horizontal="right"/>
    </xf>
    <xf numFmtId="37" fontId="20" fillId="0" borderId="0" xfId="0" applyNumberFormat="1" applyFont="1" applyFill="1" applyAlignment="1" quotePrefix="1">
      <alignment horizontal="center"/>
    </xf>
    <xf numFmtId="37" fontId="20" fillId="0" borderId="0" xfId="0" applyNumberFormat="1" applyFont="1" applyFill="1" applyAlignment="1" quotePrefix="1">
      <alignment horizontal="center" vertical="center"/>
    </xf>
    <xf numFmtId="37" fontId="17" fillId="0" borderId="0" xfId="0" applyNumberFormat="1" applyFont="1" applyFill="1" applyAlignment="1">
      <alignment horizontal="justify" vertical="center"/>
    </xf>
    <xf numFmtId="37" fontId="20" fillId="0" borderId="0" xfId="0" applyNumberFormat="1" applyFont="1" applyFill="1" applyAlignment="1">
      <alignment horizontal="justify" vertical="center" wrapText="1"/>
    </xf>
    <xf numFmtId="43" fontId="18" fillId="0" borderId="0" xfId="15" applyFont="1" applyFill="1" applyBorder="1" applyAlignment="1">
      <alignment vertical="center"/>
    </xf>
    <xf numFmtId="43" fontId="17" fillId="0" borderId="0" xfId="15" applyFont="1" applyFill="1" applyBorder="1" applyAlignment="1">
      <alignment vertical="center"/>
    </xf>
    <xf numFmtId="39" fontId="18" fillId="0" borderId="0" xfId="0" applyNumberFormat="1" applyFont="1" applyFill="1" applyBorder="1" applyAlignment="1">
      <alignment vertical="center"/>
    </xf>
    <xf numFmtId="39" fontId="17" fillId="0" borderId="0" xfId="0" applyNumberFormat="1" applyFont="1" applyFill="1" applyBorder="1" applyAlignment="1">
      <alignment vertical="center"/>
    </xf>
    <xf numFmtId="174" fontId="17" fillId="0" borderId="0" xfId="0" applyNumberFormat="1" applyFont="1" applyFill="1" applyBorder="1" applyAlignment="1">
      <alignment horizontal="right" vertical="center"/>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3" fillId="0" borderId="0" xfId="21" applyNumberFormat="1" applyFont="1" applyFill="1" applyAlignment="1">
      <alignment/>
      <protection/>
    </xf>
    <xf numFmtId="37" fontId="6" fillId="0" borderId="0" xfId="21" applyNumberFormat="1" applyFont="1" applyFill="1" applyAlignment="1">
      <alignment horizontal="right"/>
      <protection/>
    </xf>
    <xf numFmtId="37" fontId="20"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88" fontId="9" fillId="0" borderId="0" xfId="21" applyNumberFormat="1" applyFont="1" applyFill="1" applyAlignment="1">
      <alignment horizontal="center"/>
      <protection/>
    </xf>
    <xf numFmtId="188" fontId="20" fillId="0" borderId="0" xfId="21" applyNumberFormat="1" applyFont="1" applyFill="1" applyAlignment="1" quotePrefix="1">
      <alignment horizontal="right"/>
      <protection/>
    </xf>
    <xf numFmtId="37" fontId="5" fillId="0" borderId="3" xfId="21" applyNumberFormat="1" applyFont="1" applyFill="1" applyBorder="1" applyAlignment="1" quotePrefix="1">
      <alignment horizontal="right"/>
      <protection/>
    </xf>
    <xf numFmtId="188" fontId="9" fillId="0" borderId="3" xfId="21" applyNumberFormat="1" applyFont="1" applyFill="1" applyBorder="1" applyAlignment="1" quotePrefix="1">
      <alignment horizontal="center"/>
      <protection/>
    </xf>
    <xf numFmtId="188"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17" fillId="0" borderId="0" xfId="21" applyNumberFormat="1" applyFont="1" applyFill="1" applyBorder="1" applyAlignment="1">
      <alignment horizontal="right"/>
      <protection/>
    </xf>
    <xf numFmtId="37" fontId="21" fillId="0" borderId="0" xfId="21" applyNumberFormat="1" applyFont="1" applyFill="1">
      <alignment/>
      <protection/>
    </xf>
    <xf numFmtId="37" fontId="18" fillId="0" borderId="0" xfId="21" applyNumberFormat="1" applyFont="1" applyFill="1">
      <alignment/>
      <protection/>
    </xf>
    <xf numFmtId="37" fontId="18" fillId="0" borderId="0" xfId="21" applyNumberFormat="1" applyFont="1" applyFill="1" applyBorder="1" applyAlignment="1">
      <alignment horizontal="right"/>
      <protection/>
    </xf>
    <xf numFmtId="37" fontId="21"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8"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1" fillId="0" borderId="4" xfId="21" applyNumberFormat="1" applyFont="1" applyFill="1" applyBorder="1">
      <alignment/>
      <protection/>
    </xf>
    <xf numFmtId="37" fontId="21" fillId="0" borderId="3"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2" xfId="21" applyNumberFormat="1" applyFont="1" applyFill="1" applyBorder="1" applyAlignment="1">
      <alignment vertical="center"/>
      <protection/>
    </xf>
    <xf numFmtId="37" fontId="17" fillId="0" borderId="0" xfId="21" applyNumberFormat="1" applyFont="1" applyFill="1" applyBorder="1">
      <alignment/>
      <protection/>
    </xf>
    <xf numFmtId="37" fontId="20" fillId="0" borderId="0" xfId="21" applyNumberFormat="1" applyFont="1" applyFill="1">
      <alignment/>
      <protection/>
    </xf>
    <xf numFmtId="37" fontId="18"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0" fillId="0" borderId="0" xfId="21" applyNumberFormat="1" applyFont="1" applyFill="1" applyAlignment="1">
      <alignment vertical="center"/>
      <protection/>
    </xf>
    <xf numFmtId="37" fontId="21" fillId="0" borderId="2"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202" fontId="21" fillId="0" borderId="0" xfId="21" applyNumberFormat="1" applyFont="1" applyFill="1">
      <alignment/>
      <protection/>
    </xf>
    <xf numFmtId="37" fontId="20"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5" xfId="21" applyNumberFormat="1" applyFont="1" applyFill="1" applyBorder="1" applyAlignment="1">
      <alignment vertical="center"/>
      <protection/>
    </xf>
    <xf numFmtId="37" fontId="19" fillId="0" borderId="0" xfId="21" applyNumberFormat="1" applyFont="1" applyFill="1" applyBorder="1">
      <alignment/>
      <protection/>
    </xf>
    <xf numFmtId="37" fontId="0" fillId="2" borderId="0" xfId="21" applyNumberFormat="1" applyFont="1" applyAlignment="1">
      <alignment horizontal="justify" wrapText="1"/>
      <protection/>
    </xf>
    <xf numFmtId="37" fontId="19" fillId="0" borderId="0" xfId="21" applyNumberFormat="1" applyFont="1" applyFill="1" applyBorder="1" applyAlignment="1">
      <alignment horizontal="right"/>
      <protection/>
    </xf>
    <xf numFmtId="37" fontId="21" fillId="0" borderId="0" xfId="21" applyNumberFormat="1" applyFont="1" applyFill="1" applyBorder="1" applyAlignment="1">
      <alignment horizontal="right"/>
      <protection/>
    </xf>
    <xf numFmtId="37" fontId="21" fillId="0" borderId="0" xfId="21" applyNumberFormat="1" applyFont="1" applyFill="1" applyAlignment="1">
      <alignment horizontal="right"/>
      <protection/>
    </xf>
    <xf numFmtId="37" fontId="8" fillId="0" borderId="3" xfId="21" applyNumberFormat="1" applyFont="1" applyFill="1" applyBorder="1" applyAlignment="1">
      <alignment vertical="center"/>
      <protection/>
    </xf>
    <xf numFmtId="37" fontId="30" fillId="0" borderId="0" xfId="0" applyNumberFormat="1" applyFont="1" applyFill="1" applyBorder="1" applyAlignment="1">
      <alignment/>
    </xf>
    <xf numFmtId="37" fontId="17" fillId="0" borderId="0" xfId="21" applyNumberFormat="1" applyFont="1" applyFill="1" applyAlignment="1">
      <alignment vertical="center" wrapText="1"/>
      <protection/>
    </xf>
    <xf numFmtId="37" fontId="20" fillId="0" borderId="0" xfId="0" applyNumberFormat="1" applyFont="1" applyFill="1" applyAlignment="1" quotePrefix="1">
      <alignment horizontal="center" vertical="top"/>
    </xf>
    <xf numFmtId="186" fontId="18" fillId="0" borderId="5" xfId="0" applyNumberFormat="1" applyFont="1" applyFill="1" applyBorder="1" applyAlignment="1">
      <alignment vertical="center"/>
    </xf>
    <xf numFmtId="188" fontId="23" fillId="0" borderId="0" xfId="0" applyNumberFormat="1" applyFont="1" applyFill="1" applyBorder="1" applyAlignment="1">
      <alignment horizontal="right"/>
    </xf>
    <xf numFmtId="37" fontId="5" fillId="0" borderId="0" xfId="0" applyNumberFormat="1" applyFont="1" applyFill="1" applyBorder="1" applyAlignment="1">
      <alignment vertical="center"/>
    </xf>
    <xf numFmtId="37" fontId="5" fillId="0" borderId="0" xfId="0" applyNumberFormat="1" applyFont="1" applyFill="1" applyBorder="1" applyAlignment="1">
      <alignment horizontal="right" vertical="center"/>
    </xf>
    <xf numFmtId="209" fontId="5" fillId="0" borderId="0" xfId="0" applyNumberFormat="1" applyFont="1" applyFill="1" applyBorder="1" applyAlignment="1">
      <alignment/>
    </xf>
    <xf numFmtId="39" fontId="5" fillId="0" borderId="1" xfId="0" applyNumberFormat="1" applyFont="1" applyFill="1" applyBorder="1" applyAlignment="1">
      <alignment/>
    </xf>
    <xf numFmtId="43" fontId="5" fillId="0" borderId="1" xfId="15" applyFont="1" applyFill="1" applyBorder="1" applyAlignment="1">
      <alignment/>
    </xf>
    <xf numFmtId="186" fontId="5" fillId="0" borderId="0" xfId="0" applyNumberFormat="1" applyFont="1" applyFill="1" applyBorder="1" applyAlignment="1">
      <alignment/>
    </xf>
    <xf numFmtId="186" fontId="5" fillId="0" borderId="2" xfId="0" applyNumberFormat="1" applyFont="1" applyFill="1" applyBorder="1" applyAlignment="1">
      <alignment vertical="center"/>
    </xf>
    <xf numFmtId="186" fontId="5" fillId="0" borderId="3" xfId="0" applyNumberFormat="1" applyFont="1" applyFill="1" applyBorder="1" applyAlignment="1">
      <alignment vertical="center"/>
    </xf>
    <xf numFmtId="186" fontId="20" fillId="0" borderId="0" xfId="0" applyNumberFormat="1" applyFont="1" applyFill="1" applyAlignment="1">
      <alignment/>
    </xf>
    <xf numFmtId="186" fontId="5" fillId="0" borderId="5" xfId="0" applyNumberFormat="1" applyFont="1" applyFill="1" applyBorder="1" applyAlignment="1">
      <alignment vertical="center"/>
    </xf>
    <xf numFmtId="186" fontId="20" fillId="0" borderId="4" xfId="0" applyNumberFormat="1" applyFont="1" applyFill="1" applyBorder="1" applyAlignment="1">
      <alignment/>
    </xf>
    <xf numFmtId="186" fontId="20" fillId="0" borderId="0" xfId="0" applyNumberFormat="1" applyFont="1" applyFill="1" applyBorder="1" applyAlignment="1">
      <alignment/>
    </xf>
    <xf numFmtId="186" fontId="20" fillId="0" borderId="3" xfId="0" applyNumberFormat="1" applyFont="1" applyFill="1" applyBorder="1" applyAlignment="1">
      <alignment/>
    </xf>
    <xf numFmtId="186" fontId="20" fillId="0" borderId="5" xfId="0" applyNumberFormat="1" applyFont="1" applyFill="1" applyBorder="1" applyAlignment="1">
      <alignment vertical="center"/>
    </xf>
    <xf numFmtId="188" fontId="20" fillId="0" borderId="0" xfId="21" applyNumberFormat="1" applyFont="1" applyFill="1" applyBorder="1" applyAlignment="1">
      <alignment horizontal="right"/>
      <protection/>
    </xf>
    <xf numFmtId="188" fontId="20" fillId="0" borderId="0" xfId="21" applyNumberFormat="1" applyFont="1" applyFill="1" applyAlignment="1">
      <alignment horizontal="center"/>
      <protection/>
    </xf>
    <xf numFmtId="37" fontId="5" fillId="0" borderId="3" xfId="21" applyNumberFormat="1" applyFont="1" applyFill="1" applyBorder="1" applyAlignment="1">
      <alignment horizontal="right"/>
      <protection/>
    </xf>
    <xf numFmtId="37" fontId="19" fillId="0" borderId="3" xfId="21" applyNumberFormat="1" applyFont="1" applyFill="1" applyBorder="1" applyAlignment="1">
      <alignment vertical="center"/>
      <protection/>
    </xf>
    <xf numFmtId="37" fontId="19" fillId="0" borderId="2" xfId="21" applyNumberFormat="1" applyFont="1" applyFill="1" applyBorder="1" applyAlignment="1">
      <alignment vertical="center"/>
      <protection/>
    </xf>
    <xf numFmtId="37" fontId="17" fillId="0" borderId="2" xfId="21" applyNumberFormat="1" applyFont="1" applyFill="1" applyBorder="1" applyAlignment="1">
      <alignment vertical="center"/>
      <protection/>
    </xf>
    <xf numFmtId="43" fontId="19" fillId="0" borderId="0" xfId="15" applyFont="1" applyFill="1" applyBorder="1" applyAlignment="1">
      <alignment/>
    </xf>
    <xf numFmtId="186" fontId="20" fillId="0" borderId="0" xfId="15" applyNumberFormat="1" applyFont="1" applyFill="1" applyBorder="1" applyAlignment="1">
      <alignment horizontal="right"/>
    </xf>
    <xf numFmtId="185" fontId="19" fillId="0" borderId="0" xfId="21" applyNumberFormat="1" applyFont="1" applyFill="1" applyBorder="1" applyAlignment="1">
      <alignment horizontal="right"/>
      <protection/>
    </xf>
    <xf numFmtId="186" fontId="20" fillId="0" borderId="5" xfId="15" applyNumberFormat="1" applyFont="1" applyFill="1" applyBorder="1" applyAlignment="1">
      <alignment horizontal="right" vertical="center"/>
    </xf>
    <xf numFmtId="185" fontId="19" fillId="0" borderId="5" xfId="21" applyNumberFormat="1" applyFont="1" applyFill="1" applyBorder="1" applyAlignment="1">
      <alignment horizontal="right" vertical="center"/>
      <protection/>
    </xf>
    <xf numFmtId="186" fontId="20" fillId="0" borderId="0" xfId="15" applyNumberFormat="1" applyFont="1" applyFill="1" applyBorder="1" applyAlignment="1">
      <alignment horizontal="right" vertical="center"/>
    </xf>
    <xf numFmtId="185" fontId="19" fillId="0" borderId="0" xfId="21" applyNumberFormat="1" applyFont="1" applyFill="1" applyBorder="1" applyAlignment="1">
      <alignment horizontal="right" vertical="center"/>
      <protection/>
    </xf>
    <xf numFmtId="43" fontId="5" fillId="0" borderId="0" xfId="15" applyFont="1" applyFill="1" applyBorder="1" applyAlignment="1">
      <alignment vertical="center"/>
    </xf>
    <xf numFmtId="43" fontId="19" fillId="0" borderId="0" xfId="15" applyFont="1" applyFill="1" applyBorder="1" applyAlignment="1">
      <alignment vertical="center"/>
    </xf>
    <xf numFmtId="39" fontId="5" fillId="0" borderId="0" xfId="0" applyNumberFormat="1" applyFont="1" applyFill="1" applyBorder="1" applyAlignment="1">
      <alignment horizontal="right" vertical="center"/>
    </xf>
    <xf numFmtId="39" fontId="5" fillId="0" borderId="0" xfId="0" applyNumberFormat="1" applyFont="1" applyFill="1" applyBorder="1" applyAlignment="1">
      <alignment vertical="center"/>
    </xf>
    <xf numFmtId="39" fontId="19" fillId="0" borderId="0" xfId="0" applyNumberFormat="1" applyFont="1" applyFill="1" applyBorder="1" applyAlignment="1">
      <alignment vertical="center"/>
    </xf>
    <xf numFmtId="43" fontId="5" fillId="0" borderId="0" xfId="15" applyFont="1" applyFill="1" applyBorder="1" applyAlignment="1">
      <alignment horizontal="right" vertical="center"/>
    </xf>
    <xf numFmtId="37" fontId="5" fillId="0" borderId="1" xfId="0" applyNumberFormat="1" applyFont="1" applyFill="1" applyBorder="1" applyAlignment="1">
      <alignment horizontal="right" wrapText="1"/>
    </xf>
    <xf numFmtId="37" fontId="8" fillId="0" borderId="1" xfId="0" applyNumberFormat="1" applyFont="1" applyFill="1" applyBorder="1" applyAlignment="1">
      <alignment/>
    </xf>
    <xf numFmtId="37" fontId="29" fillId="0" borderId="0" xfId="0" applyNumberFormat="1" applyFont="1" applyFill="1" applyAlignment="1">
      <alignment/>
    </xf>
    <xf numFmtId="37" fontId="20" fillId="0" borderId="0" xfId="0" applyNumberFormat="1" applyFont="1" applyFill="1" applyBorder="1" applyAlignment="1">
      <alignment/>
    </xf>
    <xf numFmtId="174" fontId="20" fillId="0" borderId="0" xfId="0" applyNumberFormat="1" applyFont="1" applyFill="1" applyBorder="1" applyAlignment="1">
      <alignment vertical="center"/>
    </xf>
    <xf numFmtId="186" fontId="21" fillId="0" borderId="0" xfId="15" applyNumberFormat="1" applyFont="1" applyFill="1" applyAlignment="1">
      <alignment/>
    </xf>
    <xf numFmtId="186" fontId="7" fillId="0" borderId="1" xfId="15" applyNumberFormat="1" applyFont="1" applyFill="1" applyBorder="1" applyAlignment="1">
      <alignment horizontal="right" wrapText="1"/>
    </xf>
    <xf numFmtId="37" fontId="17" fillId="0" borderId="0" xfId="0" applyNumberFormat="1" applyFont="1" applyFill="1" applyAlignment="1">
      <alignment horizontal="left"/>
    </xf>
    <xf numFmtId="186" fontId="28" fillId="0" borderId="0" xfId="0" applyNumberFormat="1" applyFont="1" applyFill="1" applyAlignment="1">
      <alignment horizontal="left"/>
    </xf>
    <xf numFmtId="186" fontId="5" fillId="0" borderId="0" xfId="0" applyNumberFormat="1" applyFont="1" applyFill="1" applyAlignment="1">
      <alignment horizontal="left"/>
    </xf>
    <xf numFmtId="186" fontId="20" fillId="0" borderId="0" xfId="0" applyNumberFormat="1" applyFont="1" applyFill="1" applyAlignment="1">
      <alignment horizontal="right"/>
    </xf>
    <xf numFmtId="186" fontId="20" fillId="0" borderId="0" xfId="0" applyNumberFormat="1" applyFont="1" applyFill="1" applyBorder="1" applyAlignment="1">
      <alignment horizontal="right"/>
    </xf>
    <xf numFmtId="186" fontId="20" fillId="0" borderId="1" xfId="0" applyNumberFormat="1" applyFont="1" applyFill="1" applyBorder="1" applyAlignment="1" quotePrefix="1">
      <alignment horizontal="right"/>
    </xf>
    <xf numFmtId="186" fontId="20" fillId="0" borderId="0" xfId="0" applyNumberFormat="1" applyFont="1" applyFill="1" applyAlignment="1" quotePrefix="1">
      <alignment horizontal="right"/>
    </xf>
    <xf numFmtId="186" fontId="5" fillId="0" borderId="3" xfId="0" applyNumberFormat="1" applyFont="1" applyFill="1" applyBorder="1" applyAlignment="1">
      <alignment horizontal="right"/>
    </xf>
    <xf numFmtId="186" fontId="8" fillId="0" borderId="0" xfId="0" applyNumberFormat="1" applyFont="1" applyFill="1" applyAlignment="1">
      <alignment/>
    </xf>
    <xf numFmtId="43" fontId="20" fillId="0" borderId="1" xfId="15" applyFont="1" applyFill="1" applyBorder="1" applyAlignment="1">
      <alignment horizontal="right" vertical="center"/>
    </xf>
    <xf numFmtId="43" fontId="17" fillId="0" borderId="1" xfId="15" applyFont="1" applyFill="1" applyBorder="1" applyAlignment="1">
      <alignment horizontal="right" vertical="center"/>
    </xf>
    <xf numFmtId="186" fontId="20" fillId="0" borderId="0" xfId="15" applyNumberFormat="1" applyFont="1" applyFill="1" applyBorder="1" applyAlignment="1" quotePrefix="1">
      <alignment horizontal="right"/>
    </xf>
    <xf numFmtId="186" fontId="20" fillId="0" borderId="0" xfId="15" applyNumberFormat="1" applyFont="1" applyFill="1" applyAlignment="1">
      <alignment horizontal="center"/>
    </xf>
    <xf numFmtId="186" fontId="5" fillId="0" borderId="3" xfId="15" applyNumberFormat="1" applyFont="1" applyFill="1" applyBorder="1" applyAlignment="1" quotePrefix="1">
      <alignment horizontal="right"/>
    </xf>
    <xf numFmtId="186" fontId="5" fillId="0" borderId="0" xfId="15" applyNumberFormat="1" applyFont="1" applyFill="1" applyAlignment="1">
      <alignment horizontal="center"/>
    </xf>
    <xf numFmtId="186" fontId="17" fillId="0" borderId="0" xfId="15" applyNumberFormat="1" applyFont="1" applyFill="1" applyBorder="1" applyAlignment="1">
      <alignment/>
    </xf>
    <xf numFmtId="186" fontId="5" fillId="0" borderId="0" xfId="15" applyNumberFormat="1" applyFont="1" applyFill="1" applyBorder="1" applyAlignment="1">
      <alignment vertical="center"/>
    </xf>
    <xf numFmtId="186" fontId="5" fillId="0" borderId="0" xfId="15" applyNumberFormat="1" applyFont="1" applyFill="1" applyBorder="1" applyAlignment="1">
      <alignment/>
    </xf>
    <xf numFmtId="186" fontId="20" fillId="0" borderId="2" xfId="15" applyNumberFormat="1" applyFont="1" applyFill="1" applyBorder="1" applyAlignment="1">
      <alignment vertical="center"/>
    </xf>
    <xf numFmtId="186" fontId="5" fillId="0" borderId="2" xfId="15" applyNumberFormat="1" applyFont="1" applyFill="1" applyBorder="1" applyAlignment="1">
      <alignment vertical="center"/>
    </xf>
    <xf numFmtId="186" fontId="5" fillId="0" borderId="0" xfId="15" applyNumberFormat="1" applyFont="1" applyFill="1" applyBorder="1" applyAlignment="1" quotePrefix="1">
      <alignment horizontal="right"/>
    </xf>
    <xf numFmtId="186" fontId="19" fillId="0" borderId="0" xfId="15" applyNumberFormat="1" applyFont="1" applyFill="1" applyBorder="1" applyAlignment="1">
      <alignment/>
    </xf>
    <xf numFmtId="186" fontId="21" fillId="0" borderId="0" xfId="15" applyNumberFormat="1" applyFont="1" applyFill="1" applyBorder="1" applyAlignment="1">
      <alignment/>
    </xf>
    <xf numFmtId="186" fontId="5" fillId="0" borderId="0" xfId="0" applyNumberFormat="1" applyFont="1" applyFill="1" applyBorder="1" applyAlignment="1">
      <alignment horizontal="center"/>
    </xf>
    <xf numFmtId="186" fontId="5" fillId="0" borderId="3" xfId="15" applyNumberFormat="1" applyFont="1" applyFill="1" applyBorder="1" applyAlignment="1">
      <alignment vertical="center"/>
    </xf>
    <xf numFmtId="38" fontId="11" fillId="0" borderId="0" xfId="0" applyNumberFormat="1" applyFont="1" applyFill="1" applyAlignment="1">
      <alignment wrapText="1"/>
    </xf>
    <xf numFmtId="38" fontId="11" fillId="0" borderId="0" xfId="0" applyNumberFormat="1" applyFont="1" applyFill="1" applyAlignment="1">
      <alignment/>
    </xf>
    <xf numFmtId="38" fontId="12" fillId="0" borderId="0" xfId="0" applyNumberFormat="1" applyFont="1" applyFill="1" applyAlignment="1">
      <alignment horizontal="righ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2" fillId="0" borderId="1" xfId="0" applyNumberFormat="1" applyFont="1" applyFill="1" applyBorder="1" applyAlignment="1">
      <alignment horizontal="right"/>
    </xf>
    <xf numFmtId="38" fontId="11" fillId="0" borderId="0" xfId="0" applyNumberFormat="1" applyFont="1" applyFill="1" applyBorder="1" applyAlignment="1">
      <alignment/>
    </xf>
    <xf numFmtId="38" fontId="12" fillId="0" borderId="0" xfId="0" applyNumberFormat="1" applyFont="1" applyFill="1" applyBorder="1" applyAlignment="1" quotePrefix="1">
      <alignment horizontal="right"/>
    </xf>
    <xf numFmtId="38" fontId="12" fillId="0" borderId="0" xfId="0" applyNumberFormat="1" applyFont="1" applyFill="1" applyAlignment="1" quotePrefix="1">
      <alignment horizontal="right"/>
    </xf>
    <xf numFmtId="37" fontId="12" fillId="0" borderId="0" xfId="0" applyNumberFormat="1" applyFont="1" applyFill="1" applyBorder="1" applyAlignment="1">
      <alignment/>
    </xf>
    <xf numFmtId="37" fontId="12" fillId="0" borderId="0" xfId="0" applyNumberFormat="1" applyFont="1" applyFill="1" applyBorder="1" applyAlignment="1" quotePrefix="1">
      <alignment horizontal="right"/>
    </xf>
    <xf numFmtId="37" fontId="12" fillId="0" borderId="0" xfId="0" applyNumberFormat="1" applyFont="1" applyFill="1" applyAlignment="1">
      <alignment/>
    </xf>
    <xf numFmtId="38" fontId="11" fillId="0" borderId="0" xfId="0" applyNumberFormat="1" applyFont="1" applyFill="1" applyAlignment="1">
      <alignment horizontal="left"/>
    </xf>
    <xf numFmtId="38" fontId="12" fillId="0" borderId="0" xfId="15" applyNumberFormat="1" applyFont="1" applyFill="1" applyAlignment="1">
      <alignment/>
    </xf>
    <xf numFmtId="37" fontId="12" fillId="0" borderId="0" xfId="0" applyNumberFormat="1" applyFont="1" applyFill="1" applyAlignment="1" quotePrefix="1">
      <alignment horizontal="right"/>
    </xf>
    <xf numFmtId="38" fontId="11" fillId="0" borderId="0" xfId="0" applyNumberFormat="1" applyFont="1" applyFill="1" applyAlignment="1" quotePrefix="1">
      <alignment horizontal="center"/>
    </xf>
    <xf numFmtId="38" fontId="12" fillId="0" borderId="5" xfId="0" applyNumberFormat="1" applyFont="1" applyFill="1" applyBorder="1" applyAlignment="1">
      <alignment/>
    </xf>
    <xf numFmtId="37" fontId="11" fillId="0" borderId="0" xfId="0" applyNumberFormat="1" applyFont="1" applyFill="1" applyBorder="1" applyAlignment="1">
      <alignment/>
    </xf>
    <xf numFmtId="38" fontId="11" fillId="0" borderId="0" xfId="0" applyNumberFormat="1" applyFont="1" applyFill="1" applyAlignment="1" quotePrefix="1">
      <alignment horizontal="right"/>
    </xf>
    <xf numFmtId="38" fontId="11" fillId="0" borderId="0" xfId="15" applyNumberFormat="1" applyFont="1" applyFill="1" applyAlignment="1">
      <alignment/>
    </xf>
    <xf numFmtId="38" fontId="11" fillId="0" borderId="0" xfId="0" applyNumberFormat="1" applyFont="1" applyFill="1" applyBorder="1" applyAlignment="1" quotePrefix="1">
      <alignment horizontal="right"/>
    </xf>
    <xf numFmtId="37" fontId="11" fillId="0" borderId="0" xfId="0" applyNumberFormat="1" applyFont="1" applyFill="1" applyAlignment="1" quotePrefix="1">
      <alignment horizontal="right"/>
    </xf>
    <xf numFmtId="38" fontId="11" fillId="0" borderId="5" xfId="0" applyNumberFormat="1" applyFont="1" applyFill="1" applyBorder="1" applyAlignment="1">
      <alignment/>
    </xf>
    <xf numFmtId="38" fontId="31" fillId="0" borderId="0" xfId="0" applyNumberFormat="1" applyFont="1" applyFill="1" applyAlignment="1">
      <alignment/>
    </xf>
    <xf numFmtId="38" fontId="12" fillId="0" borderId="0" xfId="15" applyNumberFormat="1" applyFont="1" applyFill="1" applyAlignment="1" quotePrefix="1">
      <alignment horizontal="right"/>
    </xf>
    <xf numFmtId="186" fontId="11" fillId="0" borderId="0" xfId="15" applyNumberFormat="1" applyFont="1" applyBorder="1" applyAlignment="1">
      <alignment/>
    </xf>
    <xf numFmtId="37" fontId="11" fillId="2" borderId="0" xfId="0" applyNumberFormat="1" applyFont="1" applyBorder="1" applyAlignment="1">
      <alignment/>
    </xf>
    <xf numFmtId="49" fontId="33" fillId="0" borderId="0" xfId="22" applyNumberFormat="1" applyFont="1" applyFill="1" applyAlignment="1">
      <alignment horizontal="center"/>
      <protection/>
    </xf>
    <xf numFmtId="1" fontId="34" fillId="0" borderId="0" xfId="22" applyNumberFormat="1" applyFont="1" applyFill="1" applyAlignment="1" applyProtection="1">
      <alignment horizontal="left"/>
      <protection locked="0"/>
    </xf>
    <xf numFmtId="1" fontId="33" fillId="0" borderId="0" xfId="22" applyNumberFormat="1" applyFont="1" applyFill="1" applyBorder="1" applyProtection="1">
      <alignment/>
      <protection locked="0"/>
    </xf>
    <xf numFmtId="190" fontId="34" fillId="0" borderId="0" xfId="22" applyNumberFormat="1" applyFont="1" applyFill="1" applyBorder="1" applyProtection="1">
      <alignment/>
      <protection locked="0"/>
    </xf>
    <xf numFmtId="190" fontId="34" fillId="0" borderId="0" xfId="22" applyNumberFormat="1" applyFont="1" applyFill="1" applyProtection="1">
      <alignment/>
      <protection locked="0"/>
    </xf>
    <xf numFmtId="2" fontId="34" fillId="0" borderId="0" xfId="22" applyNumberFormat="1" applyFont="1" applyFill="1">
      <alignment/>
      <protection/>
    </xf>
    <xf numFmtId="37" fontId="35" fillId="0" borderId="0" xfId="0" applyNumberFormat="1" applyFont="1" applyFill="1" applyAlignment="1">
      <alignment horizontal="left"/>
    </xf>
    <xf numFmtId="37" fontId="35" fillId="0" borderId="0" xfId="0" applyNumberFormat="1" applyFont="1" applyFill="1" applyAlignment="1">
      <alignment horizontal="center"/>
    </xf>
    <xf numFmtId="49" fontId="33" fillId="0" borderId="0" xfId="22" applyNumberFormat="1" applyFont="1" applyFill="1" applyAlignment="1">
      <alignment horizontal="left"/>
      <protection/>
    </xf>
    <xf numFmtId="1" fontId="33" fillId="0" borderId="0" xfId="22" applyNumberFormat="1" applyFont="1" applyFill="1" applyBorder="1" applyAlignment="1" applyProtection="1">
      <alignment horizontal="left"/>
      <protection locked="0"/>
    </xf>
    <xf numFmtId="190" fontId="34" fillId="0" borderId="0" xfId="22" applyNumberFormat="1" applyFont="1" applyFill="1" applyBorder="1" applyAlignment="1" applyProtection="1">
      <alignment/>
      <protection locked="0"/>
    </xf>
    <xf numFmtId="190" fontId="34" fillId="0" borderId="0" xfId="22" applyNumberFormat="1" applyFont="1" applyFill="1" applyAlignment="1" applyProtection="1">
      <alignment/>
      <protection locked="0"/>
    </xf>
    <xf numFmtId="1" fontId="33" fillId="0" borderId="0" xfId="22" applyNumberFormat="1" applyFont="1" applyFill="1" applyBorder="1" applyAlignment="1" applyProtection="1">
      <alignment/>
      <protection locked="0"/>
    </xf>
    <xf numFmtId="37" fontId="33" fillId="0" borderId="0" xfId="0" applyNumberFormat="1" applyFont="1" applyFill="1" applyAlignment="1">
      <alignment horizontal="left"/>
    </xf>
    <xf numFmtId="49" fontId="33" fillId="0" borderId="0" xfId="22" applyNumberFormat="1" applyFont="1" applyFill="1" applyBorder="1" applyAlignment="1">
      <alignment horizontal="center"/>
      <protection/>
    </xf>
    <xf numFmtId="0" fontId="34" fillId="0" borderId="0" xfId="22" applyFont="1" applyFill="1" applyBorder="1">
      <alignment/>
      <protection/>
    </xf>
    <xf numFmtId="37" fontId="33" fillId="0" borderId="0" xfId="0" applyNumberFormat="1" applyFont="1" applyFill="1" applyAlignment="1">
      <alignment horizontal="center"/>
    </xf>
    <xf numFmtId="2" fontId="33" fillId="0" borderId="0" xfId="22" applyNumberFormat="1" applyFont="1" applyFill="1" applyBorder="1">
      <alignment/>
      <protection/>
    </xf>
    <xf numFmtId="1" fontId="34" fillId="0" borderId="0" xfId="22" applyNumberFormat="1" applyFont="1" applyFill="1" applyBorder="1" applyProtection="1">
      <alignment/>
      <protection locked="0"/>
    </xf>
    <xf numFmtId="190" fontId="33" fillId="0" borderId="0" xfId="22" applyNumberFormat="1" applyFont="1" applyFill="1" applyBorder="1" applyProtection="1">
      <alignment/>
      <protection locked="0"/>
    </xf>
    <xf numFmtId="49" fontId="33" fillId="0" borderId="0" xfId="22" applyNumberFormat="1" applyFont="1" applyFill="1" applyBorder="1" applyAlignment="1">
      <alignment horizontal="left"/>
      <protection/>
    </xf>
    <xf numFmtId="1" fontId="33" fillId="0" borderId="0" xfId="22" applyNumberFormat="1" applyFont="1" applyFill="1" applyBorder="1" applyAlignment="1" applyProtection="1">
      <alignment horizontal="left"/>
      <protection locked="0"/>
    </xf>
    <xf numFmtId="49" fontId="33" fillId="0" borderId="0" xfId="22" applyNumberFormat="1" applyFont="1" applyFill="1" applyBorder="1" applyAlignment="1" quotePrefix="1">
      <alignment horizontal="center"/>
      <protection/>
    </xf>
    <xf numFmtId="1" fontId="34" fillId="0" borderId="0" xfId="22" applyNumberFormat="1" applyFont="1" applyFill="1" applyBorder="1" applyAlignment="1" applyProtection="1">
      <alignment horizontal="justify" vertical="top" wrapText="1"/>
      <protection locked="0"/>
    </xf>
    <xf numFmtId="37" fontId="36" fillId="0" borderId="0" xfId="0" applyNumberFormat="1" applyFont="1" applyFill="1" applyAlignment="1">
      <alignment horizontal="justify" vertical="top" wrapText="1"/>
    </xf>
    <xf numFmtId="2" fontId="33" fillId="0" borderId="0" xfId="22" applyNumberFormat="1" applyFont="1" applyFill="1" applyBorder="1" applyAlignment="1">
      <alignment horizontal="center"/>
      <protection/>
    </xf>
    <xf numFmtId="2" fontId="34" fillId="0" borderId="0" xfId="22" applyNumberFormat="1" applyFont="1" applyFill="1" applyBorder="1">
      <alignment/>
      <protection/>
    </xf>
    <xf numFmtId="1" fontId="34" fillId="0" borderId="0" xfId="22" applyNumberFormat="1" applyFont="1" applyFill="1" applyBorder="1" applyAlignment="1" applyProtection="1">
      <alignment horizontal="left"/>
      <protection locked="0"/>
    </xf>
    <xf numFmtId="189" fontId="33" fillId="0" borderId="0" xfId="22" applyNumberFormat="1" applyFont="1" applyFill="1" applyBorder="1" applyAlignment="1">
      <alignment horizontal="right"/>
      <protection/>
    </xf>
    <xf numFmtId="189" fontId="34" fillId="0" borderId="0" xfId="22" applyNumberFormat="1" applyFont="1" applyFill="1" applyBorder="1" applyAlignment="1">
      <alignment horizontal="right"/>
      <protection/>
    </xf>
    <xf numFmtId="189" fontId="34" fillId="0" borderId="0" xfId="22" applyNumberFormat="1" applyFont="1" applyFill="1" applyBorder="1" applyAlignment="1" applyProtection="1">
      <alignment horizontal="right"/>
      <protection locked="0"/>
    </xf>
    <xf numFmtId="49" fontId="34" fillId="0" borderId="0" xfId="22" applyNumberFormat="1" applyFont="1" applyFill="1" applyBorder="1" applyAlignment="1">
      <alignment horizontal="center"/>
      <protection/>
    </xf>
    <xf numFmtId="2" fontId="33" fillId="0" borderId="0" xfId="22" applyNumberFormat="1" applyFont="1" applyFill="1" applyBorder="1">
      <alignment/>
      <protection/>
    </xf>
    <xf numFmtId="189" fontId="33" fillId="0" borderId="0" xfId="22" applyNumberFormat="1" applyFont="1" applyFill="1" applyBorder="1" applyAlignment="1" applyProtection="1">
      <alignment horizontal="right"/>
      <protection locked="0"/>
    </xf>
    <xf numFmtId="49" fontId="33" fillId="0" borderId="0" xfId="22" applyNumberFormat="1" applyFont="1" applyFill="1" applyBorder="1" applyAlignment="1">
      <alignment horizontal="center" vertical="top"/>
      <protection/>
    </xf>
    <xf numFmtId="2" fontId="34" fillId="0" borderId="0" xfId="22" applyNumberFormat="1" applyFont="1" applyFill="1" applyBorder="1" applyAlignment="1">
      <alignment vertical="top"/>
      <protection/>
    </xf>
    <xf numFmtId="49" fontId="34" fillId="0" borderId="0" xfId="22" applyNumberFormat="1" applyFont="1" applyFill="1" applyBorder="1" applyAlignment="1">
      <alignment horizontal="center" vertical="top"/>
      <protection/>
    </xf>
    <xf numFmtId="1" fontId="33" fillId="0" borderId="0" xfId="22" applyNumberFormat="1" applyFont="1" applyFill="1" applyProtection="1">
      <alignment/>
      <protection locked="0"/>
    </xf>
    <xf numFmtId="1" fontId="34" fillId="0" borderId="0" xfId="22" applyNumberFormat="1" applyFont="1" applyFill="1" applyProtection="1">
      <alignment/>
      <protection locked="0"/>
    </xf>
    <xf numFmtId="189" fontId="34" fillId="0" borderId="0" xfId="22" applyNumberFormat="1" applyFont="1" applyFill="1" applyAlignment="1" applyProtection="1">
      <alignment horizontal="right"/>
      <protection locked="0"/>
    </xf>
    <xf numFmtId="49" fontId="33" fillId="0" borderId="0" xfId="22" applyNumberFormat="1" applyFont="1" applyFill="1" applyAlignment="1">
      <alignment horizontal="center" vertical="center"/>
      <protection/>
    </xf>
    <xf numFmtId="2" fontId="34" fillId="0" borderId="0" xfId="22" applyNumberFormat="1" applyFont="1" applyFill="1" applyAlignment="1">
      <alignment vertical="center"/>
      <protection/>
    </xf>
    <xf numFmtId="186" fontId="34" fillId="0" borderId="0" xfId="15" applyNumberFormat="1" applyFont="1" applyFill="1" applyAlignment="1">
      <alignment/>
    </xf>
    <xf numFmtId="2" fontId="34" fillId="0" borderId="0" xfId="22" applyNumberFormat="1" applyFont="1" applyFill="1">
      <alignment/>
      <protection/>
    </xf>
    <xf numFmtId="186" fontId="33" fillId="0" borderId="1" xfId="15" applyNumberFormat="1" applyFont="1" applyFill="1" applyBorder="1" applyAlignment="1">
      <alignment horizontal="right" wrapText="1"/>
    </xf>
    <xf numFmtId="186" fontId="33" fillId="0" borderId="6" xfId="15" applyNumberFormat="1" applyFont="1" applyFill="1" applyBorder="1" applyAlignment="1">
      <alignment horizontal="right" wrapText="1"/>
    </xf>
    <xf numFmtId="186" fontId="33" fillId="0" borderId="0" xfId="15" applyNumberFormat="1" applyFont="1" applyFill="1" applyAlignment="1" quotePrefix="1">
      <alignment/>
    </xf>
    <xf numFmtId="186" fontId="33" fillId="0" borderId="0" xfId="15" applyNumberFormat="1" applyFont="1" applyFill="1" applyAlignment="1">
      <alignment horizontal="center" wrapText="1"/>
    </xf>
    <xf numFmtId="186" fontId="33" fillId="0" borderId="0" xfId="15" applyNumberFormat="1" applyFont="1" applyFill="1" applyAlignment="1">
      <alignment horizontal="center"/>
    </xf>
    <xf numFmtId="186" fontId="33" fillId="0" borderId="0" xfId="15" applyNumberFormat="1" applyFont="1" applyFill="1" applyAlignment="1">
      <alignment/>
    </xf>
    <xf numFmtId="186" fontId="34" fillId="0" borderId="0" xfId="15" applyNumberFormat="1" applyFont="1" applyFill="1" applyAlignment="1">
      <alignment vertical="center"/>
    </xf>
    <xf numFmtId="186" fontId="34" fillId="0" borderId="5" xfId="15" applyNumberFormat="1" applyFont="1" applyFill="1" applyBorder="1" applyAlignment="1">
      <alignment/>
    </xf>
    <xf numFmtId="37" fontId="36" fillId="0" borderId="0" xfId="0" applyNumberFormat="1" applyFont="1" applyFill="1" applyAlignment="1">
      <alignment wrapText="1"/>
    </xf>
    <xf numFmtId="187" fontId="34" fillId="0" borderId="0" xfId="15" applyNumberFormat="1" applyFont="1" applyFill="1" applyAlignment="1">
      <alignment/>
    </xf>
    <xf numFmtId="49" fontId="34" fillId="0" borderId="0" xfId="22" applyNumberFormat="1" applyFont="1" applyFill="1" applyAlignment="1">
      <alignment horizontal="center"/>
      <protection/>
    </xf>
    <xf numFmtId="186" fontId="34" fillId="0" borderId="4" xfId="15" applyNumberFormat="1" applyFont="1" applyFill="1" applyBorder="1" applyAlignment="1">
      <alignment vertical="center"/>
    </xf>
    <xf numFmtId="186" fontId="33" fillId="0" borderId="0" xfId="15" applyNumberFormat="1" applyFont="1" applyFill="1" applyAlignment="1">
      <alignment vertical="center"/>
    </xf>
    <xf numFmtId="186" fontId="34" fillId="0" borderId="3" xfId="15" applyNumberFormat="1" applyFont="1" applyFill="1" applyBorder="1" applyAlignment="1">
      <alignment vertical="center"/>
    </xf>
    <xf numFmtId="186" fontId="36" fillId="0" borderId="0" xfId="15" applyNumberFormat="1" applyFont="1" applyFill="1" applyAlignment="1">
      <alignment/>
    </xf>
    <xf numFmtId="186" fontId="34" fillId="0" borderId="0" xfId="15" applyNumberFormat="1" applyFont="1" applyFill="1" applyBorder="1" applyAlignment="1">
      <alignment/>
    </xf>
    <xf numFmtId="186" fontId="33" fillId="0" borderId="6" xfId="15" applyNumberFormat="1" applyFont="1" applyFill="1" applyBorder="1" applyAlignment="1" quotePrefix="1">
      <alignment horizontal="right" wrapText="1"/>
    </xf>
    <xf numFmtId="186" fontId="33" fillId="0" borderId="0" xfId="15" applyNumberFormat="1" applyFont="1" applyFill="1" applyBorder="1" applyAlignment="1">
      <alignment/>
    </xf>
    <xf numFmtId="37" fontId="34" fillId="0" borderId="0" xfId="0" applyNumberFormat="1" applyFont="1" applyFill="1" applyBorder="1" applyAlignment="1">
      <alignment horizontal="justify" vertical="top" wrapText="1"/>
    </xf>
    <xf numFmtId="2" fontId="34" fillId="0" borderId="0" xfId="22" applyNumberFormat="1" applyFont="1" applyFill="1" applyBorder="1" applyAlignment="1">
      <alignment horizontal="center" vertical="top"/>
      <protection/>
    </xf>
    <xf numFmtId="37" fontId="36" fillId="0" borderId="0" xfId="0" applyNumberFormat="1" applyFont="1" applyFill="1" applyAlignment="1">
      <alignment horizontal="justify" wrapText="1"/>
    </xf>
    <xf numFmtId="37" fontId="34" fillId="0" borderId="0" xfId="0" applyNumberFormat="1" applyFont="1" applyFill="1" applyAlignment="1">
      <alignment horizontal="justify" vertical="top" wrapText="1"/>
    </xf>
    <xf numFmtId="37" fontId="33" fillId="0" borderId="0" xfId="0" applyNumberFormat="1" applyFont="1" applyFill="1" applyAlignment="1">
      <alignment horizontal="center" vertical="top" wrapText="1"/>
    </xf>
    <xf numFmtId="1" fontId="34" fillId="0" borderId="0" xfId="0" applyNumberFormat="1" applyFont="1" applyFill="1" applyBorder="1" applyAlignment="1" applyProtection="1">
      <alignment horizontal="justify" wrapText="1"/>
      <protection locked="0"/>
    </xf>
    <xf numFmtId="37" fontId="33" fillId="0" borderId="0" xfId="15" applyNumberFormat="1" applyFont="1" applyFill="1" applyBorder="1" applyAlignment="1" applyProtection="1">
      <alignment horizontal="right"/>
      <protection locked="0"/>
    </xf>
    <xf numFmtId="186" fontId="34" fillId="0" borderId="0" xfId="15" applyNumberFormat="1" applyFont="1" applyFill="1" applyBorder="1" applyAlignment="1">
      <alignment horizontal="right"/>
    </xf>
    <xf numFmtId="37" fontId="34" fillId="0" borderId="0" xfId="22" applyNumberFormat="1" applyFont="1" applyFill="1" applyBorder="1" applyAlignment="1" applyProtection="1">
      <alignment horizontal="right"/>
      <protection locked="0"/>
    </xf>
    <xf numFmtId="37" fontId="34" fillId="0" borderId="0" xfId="22" applyNumberFormat="1" applyFont="1" applyFill="1" applyBorder="1">
      <alignment/>
      <protection/>
    </xf>
    <xf numFmtId="49" fontId="34" fillId="0" borderId="0" xfId="22" applyNumberFormat="1" applyFont="1" applyFill="1" applyBorder="1" applyAlignment="1" quotePrefix="1">
      <alignment horizontal="center" vertical="top"/>
      <protection/>
    </xf>
    <xf numFmtId="2" fontId="34" fillId="0" borderId="0" xfId="22" applyNumberFormat="1" applyFont="1" applyFill="1" applyBorder="1" applyAlignment="1">
      <alignment/>
      <protection/>
    </xf>
    <xf numFmtId="37" fontId="33" fillId="0" borderId="0" xfId="22" applyNumberFormat="1" applyFont="1" applyFill="1" applyBorder="1" applyProtection="1">
      <alignment/>
      <protection locked="0"/>
    </xf>
    <xf numFmtId="37" fontId="34" fillId="0" borderId="0" xfId="22" applyNumberFormat="1" applyFont="1" applyFill="1" applyBorder="1" applyProtection="1">
      <alignment/>
      <protection locked="0"/>
    </xf>
    <xf numFmtId="189" fontId="34" fillId="0" borderId="0" xfId="22" applyNumberFormat="1" applyFont="1" applyFill="1" applyBorder="1" applyAlignment="1">
      <alignment horizontal="right"/>
      <protection/>
    </xf>
    <xf numFmtId="2" fontId="33" fillId="0" borderId="0" xfId="22" applyNumberFormat="1" applyFont="1" applyFill="1">
      <alignment/>
      <protection/>
    </xf>
    <xf numFmtId="1" fontId="34" fillId="0" borderId="0" xfId="22" applyNumberFormat="1" applyFont="1" applyFill="1" applyBorder="1" applyAlignment="1" applyProtection="1">
      <alignment horizontal="left"/>
      <protection locked="0"/>
    </xf>
    <xf numFmtId="37" fontId="34" fillId="0" borderId="0" xfId="0" applyNumberFormat="1" applyFont="1" applyFill="1" applyBorder="1" applyAlignment="1">
      <alignment horizontal="right"/>
    </xf>
    <xf numFmtId="37" fontId="34" fillId="0" borderId="0" xfId="0" applyNumberFormat="1" applyFont="1" applyFill="1" applyBorder="1" applyAlignment="1">
      <alignment horizontal="center"/>
    </xf>
    <xf numFmtId="2" fontId="34" fillId="0" borderId="0" xfId="22" applyNumberFormat="1" applyFont="1" applyFill="1" applyBorder="1">
      <alignment/>
      <protection/>
    </xf>
    <xf numFmtId="37" fontId="33" fillId="0" borderId="0" xfId="0" applyNumberFormat="1" applyFont="1" applyFill="1" applyBorder="1" applyAlignment="1">
      <alignment horizontal="right"/>
    </xf>
    <xf numFmtId="188" fontId="34" fillId="0" borderId="0" xfId="0" applyNumberFormat="1" applyFont="1" applyFill="1" applyBorder="1" applyAlignment="1" quotePrefix="1">
      <alignment horizontal="right"/>
    </xf>
    <xf numFmtId="188" fontId="34" fillId="0" borderId="0" xfId="0" applyNumberFormat="1" applyFont="1" applyFill="1" applyBorder="1" applyAlignment="1" quotePrefix="1">
      <alignment/>
    </xf>
    <xf numFmtId="186" fontId="34" fillId="0" borderId="0" xfId="15" applyNumberFormat="1" applyFont="1" applyFill="1" applyBorder="1" applyAlignment="1" quotePrefix="1">
      <alignment horizontal="right"/>
    </xf>
    <xf numFmtId="49" fontId="34" fillId="0" borderId="0" xfId="22" applyNumberFormat="1" applyFont="1" applyFill="1" applyAlignment="1">
      <alignment horizontal="center" vertical="center"/>
      <protection/>
    </xf>
    <xf numFmtId="2" fontId="34" fillId="0" borderId="0" xfId="22" applyNumberFormat="1" applyFont="1" applyFill="1" applyAlignment="1">
      <alignment vertical="center"/>
      <protection/>
    </xf>
    <xf numFmtId="2" fontId="34" fillId="0" borderId="0" xfId="22" applyNumberFormat="1" applyFont="1" applyFill="1" applyBorder="1" applyAlignment="1">
      <alignment vertical="center"/>
      <protection/>
    </xf>
    <xf numFmtId="186" fontId="34" fillId="0" borderId="5" xfId="15" applyNumberFormat="1" applyFont="1" applyFill="1" applyBorder="1" applyAlignment="1" quotePrefix="1">
      <alignment horizontal="right"/>
    </xf>
    <xf numFmtId="1" fontId="34" fillId="0" borderId="0" xfId="0" applyNumberFormat="1" applyFont="1" applyFill="1" applyBorder="1" applyAlignment="1" applyProtection="1">
      <alignment horizontal="justify" vertical="top"/>
      <protection locked="0"/>
    </xf>
    <xf numFmtId="37" fontId="36" fillId="0" borderId="0" xfId="0" applyNumberFormat="1" applyFont="1" applyFill="1" applyAlignment="1">
      <alignment horizontal="justify" vertical="top"/>
    </xf>
    <xf numFmtId="37" fontId="33" fillId="0" borderId="0" xfId="0" applyNumberFormat="1" applyFont="1" applyFill="1" applyAlignment="1" quotePrefix="1">
      <alignment horizontal="center"/>
    </xf>
    <xf numFmtId="37" fontId="33" fillId="0" borderId="0" xfId="0" applyNumberFormat="1" applyFont="1" applyFill="1" applyAlignment="1">
      <alignment/>
    </xf>
    <xf numFmtId="37" fontId="34" fillId="0" borderId="0" xfId="0" applyNumberFormat="1" applyFont="1" applyFill="1" applyAlignment="1">
      <alignment/>
    </xf>
    <xf numFmtId="41" fontId="34" fillId="0" borderId="0" xfId="22" applyNumberFormat="1" applyFont="1" applyFill="1" applyBorder="1">
      <alignment/>
      <protection/>
    </xf>
    <xf numFmtId="41" fontId="34" fillId="0" borderId="0" xfId="22" applyNumberFormat="1" applyFont="1" applyFill="1">
      <alignment/>
      <protection/>
    </xf>
    <xf numFmtId="41" fontId="33" fillId="0" borderId="0" xfId="22" applyNumberFormat="1" applyFont="1" applyFill="1" applyBorder="1">
      <alignment/>
      <protection/>
    </xf>
    <xf numFmtId="37" fontId="37" fillId="0" borderId="0" xfId="0" applyNumberFormat="1" applyFont="1" applyFill="1" applyAlignment="1">
      <alignment horizontal="center"/>
    </xf>
    <xf numFmtId="41" fontId="34" fillId="0" borderId="0" xfId="22" applyNumberFormat="1" applyFont="1" applyFill="1" applyBorder="1">
      <alignment/>
      <protection/>
    </xf>
    <xf numFmtId="41" fontId="34" fillId="0" borderId="0" xfId="22" applyNumberFormat="1" applyFont="1" applyFill="1">
      <alignment/>
      <protection/>
    </xf>
    <xf numFmtId="41" fontId="33" fillId="0" borderId="0" xfId="22" applyNumberFormat="1" applyFont="1" applyFill="1" applyBorder="1">
      <alignment/>
      <protection/>
    </xf>
    <xf numFmtId="37" fontId="33" fillId="0" borderId="0" xfId="0" applyNumberFormat="1" applyFont="1" applyFill="1" applyAlignment="1">
      <alignment horizontal="center" vertical="top"/>
    </xf>
    <xf numFmtId="37" fontId="33" fillId="0" borderId="0" xfId="0" applyNumberFormat="1" applyFont="1" applyFill="1" applyAlignment="1" quotePrefix="1">
      <alignment horizontal="center" vertical="top"/>
    </xf>
    <xf numFmtId="37" fontId="33" fillId="0" borderId="0" xfId="0" applyNumberFormat="1" applyFont="1" applyFill="1" applyAlignment="1">
      <alignment vertical="top"/>
    </xf>
    <xf numFmtId="37" fontId="34" fillId="0" borderId="0" xfId="0" applyNumberFormat="1" applyFont="1" applyFill="1" applyAlignment="1">
      <alignment vertical="top"/>
    </xf>
    <xf numFmtId="41" fontId="34" fillId="0" borderId="0" xfId="22" applyNumberFormat="1" applyFont="1" applyFill="1" applyBorder="1" applyAlignment="1">
      <alignment vertical="top"/>
      <protection/>
    </xf>
    <xf numFmtId="41" fontId="34" fillId="0" borderId="0" xfId="22" applyNumberFormat="1" applyFont="1" applyFill="1" applyAlignment="1">
      <alignment vertical="top"/>
      <protection/>
    </xf>
    <xf numFmtId="41" fontId="33" fillId="0" borderId="0" xfId="22" applyNumberFormat="1" applyFont="1" applyFill="1" applyBorder="1" applyAlignment="1">
      <alignment vertical="top"/>
      <protection/>
    </xf>
    <xf numFmtId="2" fontId="34" fillId="0" borderId="0" xfId="22" applyNumberFormat="1" applyFont="1" applyFill="1" applyAlignment="1">
      <alignment vertical="top"/>
      <protection/>
    </xf>
    <xf numFmtId="1" fontId="34" fillId="0" borderId="0" xfId="22" applyNumberFormat="1" applyFont="1" applyFill="1" applyBorder="1" applyAlignment="1" applyProtection="1">
      <alignment horizontal="justify" vertical="top" wrapText="1"/>
      <protection locked="0"/>
    </xf>
    <xf numFmtId="2" fontId="34" fillId="0" borderId="0" xfId="22" applyNumberFormat="1" applyFont="1">
      <alignment/>
      <protection/>
    </xf>
    <xf numFmtId="37" fontId="33" fillId="0" borderId="0" xfId="0" applyNumberFormat="1" applyFont="1" applyFill="1" applyAlignment="1">
      <alignment/>
    </xf>
    <xf numFmtId="41" fontId="34" fillId="0" borderId="0" xfId="22" applyNumberFormat="1" applyFont="1">
      <alignment/>
      <protection/>
    </xf>
    <xf numFmtId="2" fontId="34" fillId="0" borderId="0" xfId="22" applyNumberFormat="1" applyFont="1" applyAlignment="1">
      <alignment horizontal="left"/>
      <protection/>
    </xf>
    <xf numFmtId="49" fontId="34" fillId="0" borderId="0" xfId="22" applyNumberFormat="1" applyFont="1">
      <alignment/>
      <protection/>
    </xf>
    <xf numFmtId="37" fontId="33" fillId="0" borderId="0" xfId="0" applyNumberFormat="1" applyFont="1" applyFill="1" applyBorder="1" applyAlignment="1">
      <alignment horizontal="center"/>
    </xf>
    <xf numFmtId="37" fontId="33" fillId="0" borderId="1" xfId="0" applyNumberFormat="1" applyFont="1" applyFill="1" applyBorder="1" applyAlignment="1">
      <alignment horizontal="right"/>
    </xf>
    <xf numFmtId="37" fontId="33" fillId="0" borderId="1" xfId="0" applyNumberFormat="1" applyFont="1" applyFill="1" applyBorder="1" applyAlignment="1">
      <alignment horizontal="center"/>
    </xf>
    <xf numFmtId="188" fontId="33" fillId="0" borderId="0" xfId="0" applyNumberFormat="1" applyFont="1" applyFill="1" applyBorder="1" applyAlignment="1" quotePrefix="1">
      <alignment/>
    </xf>
    <xf numFmtId="188" fontId="33" fillId="0" borderId="7" xfId="0" applyNumberFormat="1" applyFont="1" applyFill="1" applyBorder="1" applyAlignment="1" quotePrefix="1">
      <alignment horizontal="right"/>
    </xf>
    <xf numFmtId="188" fontId="33" fillId="0" borderId="7" xfId="0" applyNumberFormat="1" applyFont="1" applyFill="1" applyBorder="1" applyAlignment="1" quotePrefix="1">
      <alignment/>
    </xf>
    <xf numFmtId="1" fontId="34" fillId="0" borderId="0" xfId="0" applyNumberFormat="1" applyFont="1" applyFill="1" applyBorder="1" applyAlignment="1" applyProtection="1">
      <alignment horizontal="left"/>
      <protection locked="0"/>
    </xf>
    <xf numFmtId="1" fontId="33" fillId="0" borderId="3" xfId="22" applyNumberFormat="1" applyFont="1" applyFill="1" applyBorder="1" applyAlignment="1" applyProtection="1">
      <alignment horizontal="right"/>
      <protection locked="0"/>
    </xf>
    <xf numFmtId="37" fontId="34" fillId="0" borderId="0" xfId="0" applyFont="1" applyFill="1" applyAlignment="1">
      <alignment horizontal="justify" wrapText="1"/>
    </xf>
    <xf numFmtId="1" fontId="34" fillId="0" borderId="0" xfId="22" applyNumberFormat="1" applyFont="1" applyFill="1" applyBorder="1" applyAlignment="1" applyProtection="1">
      <alignment horizontal="center" vertical="top"/>
      <protection locked="0"/>
    </xf>
    <xf numFmtId="1" fontId="33" fillId="0" borderId="0" xfId="22" applyNumberFormat="1" applyFont="1" applyFill="1" applyBorder="1" applyAlignment="1" applyProtection="1">
      <alignment horizontal="right" vertical="top"/>
      <protection locked="0"/>
    </xf>
    <xf numFmtId="1" fontId="34" fillId="0" borderId="0" xfId="0" applyNumberFormat="1" applyFont="1" applyFill="1" applyBorder="1" applyAlignment="1" applyProtection="1" quotePrefix="1">
      <alignment horizontal="left"/>
      <protection locked="0"/>
    </xf>
    <xf numFmtId="1" fontId="34" fillId="0" borderId="0" xfId="22" applyNumberFormat="1" applyFont="1" applyFill="1" applyBorder="1" applyAlignment="1" applyProtection="1" quotePrefix="1">
      <alignment horizontal="left"/>
      <protection locked="0"/>
    </xf>
    <xf numFmtId="37" fontId="34" fillId="0" borderId="0" xfId="22" applyNumberFormat="1" applyFont="1" applyFill="1" applyBorder="1" applyAlignment="1">
      <alignment horizontal="right"/>
      <protection/>
    </xf>
    <xf numFmtId="186" fontId="34" fillId="0" borderId="0" xfId="15" applyNumberFormat="1" applyFont="1" applyFill="1" applyBorder="1" applyAlignment="1">
      <alignment horizontal="right"/>
    </xf>
    <xf numFmtId="37" fontId="34" fillId="0" borderId="0" xfId="0" applyNumberFormat="1" applyFont="1" applyFill="1" applyBorder="1" applyAlignment="1" applyProtection="1">
      <alignment/>
      <protection locked="0"/>
    </xf>
    <xf numFmtId="37" fontId="34" fillId="0" borderId="4" xfId="22" applyNumberFormat="1" applyFont="1" applyFill="1" applyBorder="1" applyAlignment="1">
      <alignment horizontal="right"/>
      <protection/>
    </xf>
    <xf numFmtId="37" fontId="34" fillId="0" borderId="4" xfId="22" applyNumberFormat="1" applyFont="1" applyFill="1" applyBorder="1" applyAlignment="1" applyProtection="1">
      <alignment horizontal="right"/>
      <protection locked="0"/>
    </xf>
    <xf numFmtId="43" fontId="34" fillId="0" borderId="0" xfId="15" applyFont="1" applyFill="1" applyBorder="1" applyAlignment="1">
      <alignment horizontal="right"/>
    </xf>
    <xf numFmtId="186" fontId="34" fillId="0" borderId="3" xfId="22" applyNumberFormat="1" applyFont="1" applyFill="1" applyBorder="1" applyAlignment="1" applyProtection="1">
      <alignment horizontal="right"/>
      <protection locked="0"/>
    </xf>
    <xf numFmtId="186" fontId="34" fillId="0" borderId="3" xfId="15" applyNumberFormat="1" applyFont="1" applyFill="1" applyBorder="1" applyAlignment="1">
      <alignment horizontal="right"/>
    </xf>
    <xf numFmtId="1" fontId="34" fillId="0" borderId="0" xfId="0" applyNumberFormat="1" applyFont="1" applyFill="1" applyBorder="1" applyAlignment="1" applyProtection="1">
      <alignment/>
      <protection locked="0"/>
    </xf>
    <xf numFmtId="37" fontId="34" fillId="0" borderId="5" xfId="22" applyNumberFormat="1" applyFont="1" applyFill="1" applyBorder="1" applyAlignment="1">
      <alignment horizontal="right"/>
      <protection/>
    </xf>
    <xf numFmtId="37" fontId="34" fillId="0" borderId="5" xfId="22" applyNumberFormat="1" applyFont="1" applyFill="1" applyBorder="1" applyAlignment="1" applyProtection="1">
      <alignment horizontal="right"/>
      <protection locked="0"/>
    </xf>
    <xf numFmtId="1" fontId="33" fillId="0" borderId="0" xfId="0" applyNumberFormat="1" applyFont="1" applyFill="1" applyBorder="1" applyAlignment="1" applyProtection="1">
      <alignment/>
      <protection locked="0"/>
    </xf>
    <xf numFmtId="37" fontId="33" fillId="0" borderId="0" xfId="15" applyNumberFormat="1" applyFont="1" applyFill="1" applyBorder="1" applyAlignment="1">
      <alignment/>
    </xf>
    <xf numFmtId="1" fontId="34" fillId="0" borderId="0" xfId="22" applyNumberFormat="1" applyFont="1" applyBorder="1" applyAlignment="1" applyProtection="1">
      <alignment horizontal="left"/>
      <protection locked="0"/>
    </xf>
    <xf numFmtId="43" fontId="34" fillId="0" borderId="0" xfId="15" applyFont="1" applyFill="1" applyBorder="1" applyAlignment="1" applyProtection="1">
      <alignment horizontal="right"/>
      <protection locked="0"/>
    </xf>
    <xf numFmtId="37" fontId="33" fillId="0" borderId="0" xfId="22" applyNumberFormat="1" applyFont="1" applyFill="1" applyBorder="1" applyAlignment="1">
      <alignment horizontal="right"/>
      <protection/>
    </xf>
    <xf numFmtId="2" fontId="34" fillId="0" borderId="0" xfId="22" applyNumberFormat="1" applyFont="1" applyFill="1" applyBorder="1" applyAlignment="1">
      <alignment horizontal="center"/>
      <protection/>
    </xf>
    <xf numFmtId="1" fontId="34" fillId="0" borderId="0" xfId="22" applyNumberFormat="1" applyFont="1" applyFill="1" applyBorder="1" applyAlignment="1" applyProtection="1" quotePrefix="1">
      <alignment horizontal="center"/>
      <protection locked="0"/>
    </xf>
    <xf numFmtId="186" fontId="34" fillId="0" borderId="1" xfId="15" applyNumberFormat="1" applyFont="1" applyFill="1" applyBorder="1" applyAlignment="1">
      <alignment horizontal="right"/>
    </xf>
    <xf numFmtId="37" fontId="34" fillId="0" borderId="1" xfId="22" applyNumberFormat="1" applyFont="1" applyFill="1" applyBorder="1" applyAlignment="1" applyProtection="1">
      <alignment horizontal="right"/>
      <protection locked="0"/>
    </xf>
    <xf numFmtId="2" fontId="34" fillId="0" borderId="0" xfId="22" applyNumberFormat="1" applyFont="1" applyFill="1" applyBorder="1" applyAlignment="1">
      <alignment horizontal="center" vertical="top"/>
      <protection/>
    </xf>
    <xf numFmtId="37" fontId="34" fillId="0" borderId="0" xfId="22" applyNumberFormat="1" applyFont="1" applyFill="1" applyBorder="1" applyAlignment="1" applyProtection="1">
      <alignment horizontal="right"/>
      <protection locked="0"/>
    </xf>
    <xf numFmtId="37" fontId="33" fillId="0" borderId="0" xfId="22" applyNumberFormat="1" applyFont="1" applyFill="1" applyBorder="1" applyAlignment="1" applyProtection="1">
      <alignment horizontal="right"/>
      <protection locked="0"/>
    </xf>
    <xf numFmtId="37" fontId="34" fillId="0" borderId="0" xfId="22" applyNumberFormat="1" applyFont="1" applyFill="1" applyBorder="1" applyAlignment="1">
      <alignment horizontal="right"/>
      <protection/>
    </xf>
    <xf numFmtId="37" fontId="34" fillId="0" borderId="1" xfId="22" applyNumberFormat="1" applyFont="1" applyFill="1" applyBorder="1" applyAlignment="1" applyProtection="1">
      <alignment horizontal="right"/>
      <protection locked="0"/>
    </xf>
    <xf numFmtId="1" fontId="34" fillId="0" borderId="0" xfId="0" applyNumberFormat="1" applyFont="1" applyFill="1" applyBorder="1" applyAlignment="1" applyProtection="1">
      <alignment/>
      <protection locked="0"/>
    </xf>
    <xf numFmtId="37" fontId="34" fillId="0" borderId="0" xfId="22" applyNumberFormat="1" applyFont="1" applyFill="1" applyBorder="1" applyAlignment="1">
      <alignment/>
      <protection/>
    </xf>
    <xf numFmtId="37" fontId="34" fillId="0" borderId="0" xfId="0" applyNumberFormat="1" applyFont="1" applyFill="1" applyAlignment="1">
      <alignment horizontal="justify" wrapText="1"/>
    </xf>
    <xf numFmtId="203" fontId="33" fillId="0" borderId="0" xfId="22" applyNumberFormat="1" applyFont="1" applyFill="1" applyBorder="1">
      <alignment/>
      <protection/>
    </xf>
    <xf numFmtId="203" fontId="34" fillId="0" borderId="0" xfId="22" applyNumberFormat="1" applyFont="1" applyFill="1" applyBorder="1">
      <alignment/>
      <protection/>
    </xf>
    <xf numFmtId="37" fontId="33" fillId="0" borderId="0" xfId="22" applyNumberFormat="1" applyFont="1" applyFill="1" applyBorder="1" applyAlignment="1" applyProtection="1">
      <alignment horizontal="center"/>
      <protection locked="0"/>
    </xf>
    <xf numFmtId="1" fontId="34" fillId="0" borderId="0" xfId="0" applyNumberFormat="1" applyFont="1" applyFill="1" applyBorder="1" applyAlignment="1" applyProtection="1">
      <alignment/>
      <protection locked="0"/>
    </xf>
    <xf numFmtId="203" fontId="34" fillId="0" borderId="0" xfId="22" applyNumberFormat="1" applyFont="1" applyFill="1" applyBorder="1" quotePrefix="1">
      <alignment/>
      <protection/>
    </xf>
    <xf numFmtId="37" fontId="34" fillId="0" borderId="3" xfId="22" applyNumberFormat="1" applyFont="1" applyFill="1" applyBorder="1" applyAlignment="1" applyProtection="1">
      <alignment horizontal="right"/>
      <protection locked="0"/>
    </xf>
    <xf numFmtId="37" fontId="34" fillId="0" borderId="0" xfId="22" applyNumberFormat="1" applyFont="1" applyFill="1" applyBorder="1" applyAlignment="1" applyProtection="1" quotePrefix="1">
      <alignment horizontal="right"/>
      <protection locked="0"/>
    </xf>
    <xf numFmtId="37" fontId="34" fillId="0" borderId="5" xfId="22" applyNumberFormat="1" applyFont="1" applyFill="1" applyBorder="1" applyAlignment="1">
      <alignment horizontal="right"/>
      <protection/>
    </xf>
    <xf numFmtId="1" fontId="34" fillId="0" borderId="0" xfId="0" applyNumberFormat="1" applyFont="1" applyFill="1" applyBorder="1" applyAlignment="1" applyProtection="1" quotePrefix="1">
      <alignment/>
      <protection locked="0"/>
    </xf>
    <xf numFmtId="37" fontId="34" fillId="0" borderId="0" xfId="22" applyNumberFormat="1" applyFont="1" applyFill="1" applyBorder="1" applyAlignment="1">
      <alignment horizontal="center"/>
      <protection/>
    </xf>
    <xf numFmtId="37" fontId="34" fillId="0" borderId="0" xfId="22" applyNumberFormat="1" applyFont="1" applyFill="1" applyBorder="1" applyProtection="1">
      <alignment/>
      <protection locked="0"/>
    </xf>
    <xf numFmtId="37" fontId="33" fillId="0" borderId="0" xfId="22" applyNumberFormat="1" applyFont="1" applyFill="1" applyBorder="1" applyAlignment="1" applyProtection="1">
      <alignment vertical="top"/>
      <protection locked="0"/>
    </xf>
    <xf numFmtId="37" fontId="34" fillId="0" borderId="0" xfId="22" applyNumberFormat="1" applyFont="1" applyFill="1" applyBorder="1" applyAlignment="1" applyProtection="1">
      <alignment vertical="top"/>
      <protection locked="0"/>
    </xf>
    <xf numFmtId="189" fontId="33" fillId="0" borderId="0" xfId="22" applyNumberFormat="1" applyFont="1" applyFill="1" applyBorder="1" applyAlignment="1">
      <alignment horizontal="right" vertical="top"/>
      <protection/>
    </xf>
    <xf numFmtId="189" fontId="34" fillId="0" borderId="0" xfId="22" applyNumberFormat="1" applyFont="1" applyFill="1" applyBorder="1" applyAlignment="1">
      <alignment horizontal="right" vertical="top"/>
      <protection/>
    </xf>
    <xf numFmtId="37" fontId="34" fillId="0" borderId="0" xfId="22" applyNumberFormat="1" applyFont="1" applyFill="1" applyBorder="1" applyAlignment="1">
      <alignment vertical="top"/>
      <protection/>
    </xf>
    <xf numFmtId="2" fontId="33" fillId="0" borderId="0" xfId="22" applyNumberFormat="1" applyFont="1" applyFill="1" applyBorder="1" applyAlignment="1">
      <alignment horizontal="center"/>
      <protection/>
    </xf>
    <xf numFmtId="1" fontId="34" fillId="0" borderId="0" xfId="0" applyNumberFormat="1" applyFont="1" applyFill="1" applyBorder="1" applyAlignment="1" applyProtection="1">
      <alignment horizontal="justify" wrapText="1"/>
      <protection locked="0"/>
    </xf>
    <xf numFmtId="189" fontId="33" fillId="0" borderId="6" xfId="22" applyNumberFormat="1" applyFont="1" applyFill="1" applyBorder="1" applyAlignment="1" applyProtection="1" quotePrefix="1">
      <alignment horizontal="right"/>
      <protection locked="0"/>
    </xf>
    <xf numFmtId="189" fontId="34" fillId="0" borderId="6" xfId="22" applyNumberFormat="1" applyFont="1" applyFill="1" applyBorder="1" applyAlignment="1" applyProtection="1" quotePrefix="1">
      <alignment horizontal="right"/>
      <protection locked="0"/>
    </xf>
    <xf numFmtId="189" fontId="33" fillId="0" borderId="0" xfId="22" applyNumberFormat="1" applyFont="1" applyFill="1" applyBorder="1" applyAlignment="1" applyProtection="1" quotePrefix="1">
      <alignment horizontal="right"/>
      <protection locked="0"/>
    </xf>
    <xf numFmtId="189" fontId="34" fillId="0" borderId="0" xfId="22" applyNumberFormat="1" applyFont="1" applyFill="1" applyBorder="1" applyAlignment="1" applyProtection="1" quotePrefix="1">
      <alignment horizontal="right"/>
      <protection locked="0"/>
    </xf>
    <xf numFmtId="43" fontId="33" fillId="0" borderId="1" xfId="15" applyFont="1" applyFill="1" applyBorder="1" applyAlignment="1" applyProtection="1" quotePrefix="1">
      <alignment horizontal="right"/>
      <protection locked="0"/>
    </xf>
    <xf numFmtId="43" fontId="34" fillId="0" borderId="1" xfId="15" applyFont="1" applyFill="1" applyBorder="1" applyAlignment="1" applyProtection="1" quotePrefix="1">
      <alignment horizontal="right"/>
      <protection locked="0"/>
    </xf>
    <xf numFmtId="189" fontId="33" fillId="0" borderId="2" xfId="22" applyNumberFormat="1" applyFont="1" applyFill="1" applyBorder="1" applyAlignment="1" applyProtection="1" quotePrefix="1">
      <alignment horizontal="right"/>
      <protection locked="0"/>
    </xf>
    <xf numFmtId="189" fontId="34" fillId="0" borderId="2" xfId="22" applyNumberFormat="1" applyFont="1" applyFill="1" applyBorder="1" applyAlignment="1" applyProtection="1" quotePrefix="1">
      <alignment horizontal="right"/>
      <protection locked="0"/>
    </xf>
    <xf numFmtId="186" fontId="34" fillId="0" borderId="0" xfId="15" applyNumberFormat="1" applyFont="1" applyFill="1" applyBorder="1" applyAlignment="1" applyProtection="1" quotePrefix="1">
      <alignment horizontal="right"/>
      <protection locked="0"/>
    </xf>
    <xf numFmtId="188" fontId="33" fillId="0" borderId="0" xfId="0" applyNumberFormat="1" applyFont="1" applyFill="1" applyBorder="1" applyAlignment="1" quotePrefix="1">
      <alignment horizontal="right"/>
    </xf>
    <xf numFmtId="188" fontId="33" fillId="0" borderId="0" xfId="0" applyNumberFormat="1" applyFont="1" applyFill="1" applyBorder="1" applyAlignment="1" quotePrefix="1">
      <alignment/>
    </xf>
    <xf numFmtId="188" fontId="33" fillId="0" borderId="6" xfId="0" applyNumberFormat="1" applyFont="1" applyFill="1" applyBorder="1" applyAlignment="1" quotePrefix="1">
      <alignment horizontal="right"/>
    </xf>
    <xf numFmtId="188" fontId="33" fillId="0" borderId="6" xfId="0" applyNumberFormat="1" applyFont="1" applyFill="1" applyBorder="1" applyAlignment="1" quotePrefix="1">
      <alignment/>
    </xf>
    <xf numFmtId="2" fontId="33" fillId="0" borderId="0" xfId="22" applyNumberFormat="1" applyFont="1" applyFill="1" applyAlignment="1">
      <alignment vertical="center"/>
      <protection/>
    </xf>
    <xf numFmtId="186" fontId="34" fillId="0" borderId="0" xfId="15" applyNumberFormat="1" applyFont="1" applyFill="1" applyBorder="1" applyAlignment="1">
      <alignment vertical="center"/>
    </xf>
    <xf numFmtId="2" fontId="34" fillId="0" borderId="0" xfId="22" applyNumberFormat="1" applyFont="1" applyFill="1" applyBorder="1" applyAlignment="1">
      <alignment vertical="center"/>
      <protection/>
    </xf>
    <xf numFmtId="2" fontId="33" fillId="0" borderId="0" xfId="22" applyNumberFormat="1" applyFont="1" applyFill="1" applyBorder="1" applyAlignment="1">
      <alignment vertical="center"/>
      <protection/>
    </xf>
    <xf numFmtId="2" fontId="34" fillId="0" borderId="4" xfId="22" applyNumberFormat="1" applyFont="1" applyFill="1" applyBorder="1" applyAlignment="1">
      <alignment vertical="center"/>
      <protection/>
    </xf>
    <xf numFmtId="186" fontId="34" fillId="0" borderId="5" xfId="15" applyNumberFormat="1" applyFont="1" applyFill="1" applyBorder="1" applyAlignment="1">
      <alignment vertical="center"/>
    </xf>
    <xf numFmtId="2" fontId="34" fillId="0" borderId="5" xfId="22" applyNumberFormat="1" applyFont="1" applyFill="1" applyBorder="1" applyAlignment="1">
      <alignment vertical="center"/>
      <protection/>
    </xf>
    <xf numFmtId="43" fontId="34" fillId="0" borderId="0" xfId="15" applyFont="1" applyFill="1" applyBorder="1" applyAlignment="1">
      <alignment vertical="center"/>
    </xf>
    <xf numFmtId="186" fontId="32" fillId="0" borderId="1" xfId="15" applyNumberFormat="1" applyFont="1" applyFill="1" applyBorder="1" applyAlignment="1">
      <alignment horizontal="right" wrapText="1"/>
    </xf>
    <xf numFmtId="186" fontId="34" fillId="0" borderId="4" xfId="15" applyNumberFormat="1" applyFont="1" applyFill="1" applyBorder="1" applyAlignment="1">
      <alignment vertical="center"/>
    </xf>
    <xf numFmtId="37" fontId="36" fillId="0" borderId="3" xfId="0" applyNumberFormat="1" applyFont="1" applyFill="1" applyBorder="1" applyAlignment="1">
      <alignment vertical="center"/>
    </xf>
    <xf numFmtId="1" fontId="34" fillId="0" borderId="0" xfId="22" applyNumberFormat="1" applyFont="1" applyFill="1" applyBorder="1" applyAlignment="1" applyProtection="1">
      <alignment horizontal="left" vertical="top" wrapText="1"/>
      <protection locked="0"/>
    </xf>
    <xf numFmtId="37" fontId="36" fillId="0" borderId="0" xfId="0" applyNumberFormat="1" applyFont="1" applyFill="1" applyAlignment="1">
      <alignment vertical="top" wrapText="1"/>
    </xf>
    <xf numFmtId="37" fontId="33" fillId="0" borderId="1" xfId="0" applyNumberFormat="1" applyFont="1" applyFill="1" applyBorder="1" applyAlignment="1">
      <alignment horizontal="center"/>
    </xf>
    <xf numFmtId="37" fontId="34" fillId="0" borderId="0" xfId="0" applyFont="1" applyFill="1" applyAlignment="1">
      <alignment horizontal="justify" vertical="center" wrapText="1"/>
    </xf>
    <xf numFmtId="37" fontId="33" fillId="0" borderId="1" xfId="0" applyNumberFormat="1" applyFont="1" applyFill="1" applyBorder="1" applyAlignment="1">
      <alignment horizontal="center" wrapText="1"/>
    </xf>
    <xf numFmtId="2" fontId="34" fillId="0" borderId="0" xfId="22" applyNumberFormat="1" applyFont="1" applyFill="1" applyBorder="1" applyAlignment="1">
      <alignment horizontal="justify"/>
      <protection/>
    </xf>
    <xf numFmtId="37" fontId="36" fillId="2" borderId="0" xfId="0" applyNumberFormat="1" applyFont="1" applyAlignment="1">
      <alignment horizontal="justify"/>
    </xf>
    <xf numFmtId="186" fontId="5" fillId="0" borderId="3" xfId="15" applyNumberFormat="1" applyFont="1" applyFill="1" applyBorder="1" applyAlignment="1">
      <alignment horizontal="right"/>
    </xf>
    <xf numFmtId="186" fontId="17" fillId="0" borderId="3" xfId="15" applyNumberFormat="1" applyFont="1" applyFill="1" applyBorder="1" applyAlignment="1">
      <alignment/>
    </xf>
    <xf numFmtId="186" fontId="18" fillId="0" borderId="3" xfId="15" applyNumberFormat="1" applyFont="1" applyFill="1" applyBorder="1" applyAlignment="1">
      <alignment/>
    </xf>
    <xf numFmtId="186" fontId="5" fillId="0" borderId="3" xfId="15" applyNumberFormat="1" applyFont="1" applyFill="1" applyBorder="1" applyAlignment="1">
      <alignment/>
    </xf>
    <xf numFmtId="186" fontId="19" fillId="0" borderId="3" xfId="15" applyNumberFormat="1" applyFont="1" applyFill="1" applyBorder="1" applyAlignment="1">
      <alignment/>
    </xf>
    <xf numFmtId="186" fontId="5" fillId="0" borderId="0" xfId="15" applyNumberFormat="1" applyFont="1" applyFill="1" applyBorder="1" applyAlignment="1">
      <alignment horizontal="right"/>
    </xf>
    <xf numFmtId="186" fontId="18" fillId="0" borderId="0" xfId="15" applyNumberFormat="1" applyFont="1" applyFill="1" applyBorder="1" applyAlignment="1">
      <alignment/>
    </xf>
    <xf numFmtId="186" fontId="17" fillId="0" borderId="0" xfId="15" applyNumberFormat="1" applyFont="1" applyFill="1" applyBorder="1" applyAlignment="1">
      <alignment vertical="center"/>
    </xf>
    <xf numFmtId="186" fontId="18" fillId="0" borderId="0" xfId="15" applyNumberFormat="1" applyFont="1" applyFill="1" applyBorder="1" applyAlignment="1">
      <alignment vertical="center"/>
    </xf>
    <xf numFmtId="186" fontId="5" fillId="0" borderId="0" xfId="15" applyNumberFormat="1" applyFont="1" applyFill="1" applyAlignment="1">
      <alignment vertical="center"/>
    </xf>
    <xf numFmtId="186" fontId="17" fillId="0" borderId="0" xfId="15" applyNumberFormat="1" applyFont="1" applyFill="1" applyAlignment="1">
      <alignment vertical="center"/>
    </xf>
    <xf numFmtId="186" fontId="18" fillId="0" borderId="0" xfId="15" applyNumberFormat="1" applyFont="1" applyFill="1" applyAlignment="1">
      <alignment vertical="center"/>
    </xf>
    <xf numFmtId="186" fontId="5" fillId="0" borderId="4" xfId="15" applyNumberFormat="1" applyFont="1" applyFill="1" applyBorder="1" applyAlignment="1">
      <alignment/>
    </xf>
    <xf numFmtId="186" fontId="17" fillId="0" borderId="4" xfId="15" applyNumberFormat="1" applyFont="1" applyFill="1" applyBorder="1" applyAlignment="1">
      <alignment/>
    </xf>
    <xf numFmtId="186" fontId="18" fillId="0" borderId="4" xfId="15" applyNumberFormat="1" applyFont="1" applyFill="1" applyBorder="1" applyAlignment="1">
      <alignment/>
    </xf>
    <xf numFmtId="186" fontId="5" fillId="0" borderId="5" xfId="15" applyNumberFormat="1" applyFont="1" applyFill="1" applyBorder="1" applyAlignment="1">
      <alignment vertical="center"/>
    </xf>
    <xf numFmtId="186" fontId="17" fillId="0" borderId="5" xfId="15" applyNumberFormat="1" applyFont="1" applyFill="1" applyBorder="1" applyAlignment="1">
      <alignment vertical="center"/>
    </xf>
    <xf numFmtId="186" fontId="18" fillId="0" borderId="5" xfId="15" applyNumberFormat="1" applyFont="1" applyFill="1" applyBorder="1" applyAlignment="1">
      <alignment vertical="center"/>
    </xf>
    <xf numFmtId="2" fontId="34" fillId="0" borderId="0" xfId="22" applyNumberFormat="1" applyFont="1" applyFill="1" applyAlignment="1">
      <alignment horizontal="justify" wrapText="1"/>
      <protection/>
    </xf>
    <xf numFmtId="1" fontId="34" fillId="0" borderId="0" xfId="22" applyNumberFormat="1" applyFont="1" applyFill="1" applyBorder="1" applyAlignment="1" applyProtection="1">
      <alignment horizontal="justify" wrapText="1"/>
      <protection locked="0"/>
    </xf>
    <xf numFmtId="37" fontId="34" fillId="0" borderId="0" xfId="0" applyNumberFormat="1" applyFont="1" applyFill="1" applyAlignment="1">
      <alignment horizontal="justify" wrapText="1"/>
    </xf>
    <xf numFmtId="186" fontId="12" fillId="0" borderId="0" xfId="15" applyNumberFormat="1" applyFont="1" applyFill="1" applyBorder="1" applyAlignment="1">
      <alignment horizontal="center"/>
    </xf>
    <xf numFmtId="186" fontId="12" fillId="0" borderId="0" xfId="15" applyNumberFormat="1" applyFont="1" applyFill="1" applyBorder="1" applyAlignment="1">
      <alignment/>
    </xf>
    <xf numFmtId="186" fontId="12" fillId="0" borderId="0" xfId="15" applyNumberFormat="1" applyFont="1" applyFill="1" applyAlignment="1">
      <alignment/>
    </xf>
    <xf numFmtId="186" fontId="12" fillId="0" borderId="8" xfId="15" applyNumberFormat="1" applyFont="1" applyFill="1" applyBorder="1" applyAlignment="1" quotePrefix="1">
      <alignment horizontal="right"/>
    </xf>
    <xf numFmtId="186" fontId="12" fillId="0" borderId="4" xfId="15" applyNumberFormat="1" applyFont="1" applyFill="1" applyBorder="1" applyAlignment="1">
      <alignment/>
    </xf>
    <xf numFmtId="186" fontId="12" fillId="0" borderId="4" xfId="15" applyNumberFormat="1" applyFont="1" applyFill="1" applyBorder="1" applyAlignment="1" quotePrefix="1">
      <alignment horizontal="right"/>
    </xf>
    <xf numFmtId="186" fontId="12" fillId="0" borderId="9" xfId="15" applyNumberFormat="1" applyFont="1" applyFill="1" applyBorder="1" applyAlignment="1" quotePrefix="1">
      <alignment horizontal="right"/>
    </xf>
    <xf numFmtId="186" fontId="12" fillId="0" borderId="10" xfId="15" applyNumberFormat="1" applyFont="1" applyFill="1" applyBorder="1" applyAlignment="1" quotePrefix="1">
      <alignment horizontal="right"/>
    </xf>
    <xf numFmtId="186" fontId="12" fillId="0" borderId="0" xfId="15" applyNumberFormat="1" applyFont="1" applyFill="1" applyBorder="1" applyAlignment="1" quotePrefix="1">
      <alignment horizontal="right"/>
    </xf>
    <xf numFmtId="186" fontId="12" fillId="0" borderId="0" xfId="15" applyNumberFormat="1" applyFont="1" applyFill="1" applyAlignment="1" quotePrefix="1">
      <alignment horizontal="right"/>
    </xf>
    <xf numFmtId="186" fontId="12" fillId="0" borderId="11" xfId="15" applyNumberFormat="1" applyFont="1" applyFill="1" applyBorder="1" applyAlignment="1" quotePrefix="1">
      <alignment horizontal="right"/>
    </xf>
    <xf numFmtId="186" fontId="12" fillId="0" borderId="11" xfId="15" applyNumberFormat="1" applyFont="1" applyFill="1" applyBorder="1" applyAlignment="1">
      <alignment/>
    </xf>
    <xf numFmtId="186" fontId="12" fillId="0" borderId="12" xfId="15" applyNumberFormat="1" applyFont="1" applyFill="1" applyBorder="1" applyAlignment="1" quotePrefix="1">
      <alignment horizontal="right"/>
    </xf>
    <xf numFmtId="186" fontId="12" fillId="0" borderId="3" xfId="15" applyNumberFormat="1" applyFont="1" applyFill="1" applyBorder="1" applyAlignment="1">
      <alignment/>
    </xf>
    <xf numFmtId="186" fontId="12" fillId="0" borderId="3" xfId="15" applyNumberFormat="1" applyFont="1" applyFill="1" applyBorder="1" applyAlignment="1" quotePrefix="1">
      <alignment horizontal="right"/>
    </xf>
    <xf numFmtId="186" fontId="12" fillId="0" borderId="3" xfId="15" applyNumberFormat="1" applyFont="1" applyFill="1" applyBorder="1" applyAlignment="1">
      <alignment horizontal="right"/>
    </xf>
    <xf numFmtId="186" fontId="12" fillId="0" borderId="13" xfId="15" applyNumberFormat="1" applyFont="1" applyFill="1" applyBorder="1" applyAlignment="1" quotePrefix="1">
      <alignment horizontal="right"/>
    </xf>
    <xf numFmtId="186" fontId="11" fillId="0" borderId="8" xfId="15" applyNumberFormat="1" applyFont="1" applyFill="1" applyBorder="1" applyAlignment="1" quotePrefix="1">
      <alignment horizontal="right"/>
    </xf>
    <xf numFmtId="186" fontId="11" fillId="0" borderId="4" xfId="15" applyNumberFormat="1" applyFont="1" applyFill="1" applyBorder="1" applyAlignment="1">
      <alignment horizontal="right"/>
    </xf>
    <xf numFmtId="186" fontId="11" fillId="0" borderId="4" xfId="15" applyNumberFormat="1" applyFont="1" applyFill="1" applyBorder="1" applyAlignment="1" quotePrefix="1">
      <alignment horizontal="right"/>
    </xf>
    <xf numFmtId="186" fontId="11" fillId="0" borderId="4" xfId="15" applyNumberFormat="1" applyFont="1" applyFill="1" applyBorder="1" applyAlignment="1">
      <alignment/>
    </xf>
    <xf numFmtId="186" fontId="11" fillId="0" borderId="9" xfId="15" applyNumberFormat="1" applyFont="1" applyFill="1" applyBorder="1" applyAlignment="1">
      <alignment/>
    </xf>
    <xf numFmtId="186" fontId="11" fillId="0" borderId="10" xfId="15" applyNumberFormat="1" applyFont="1" applyFill="1" applyBorder="1" applyAlignment="1" quotePrefix="1">
      <alignment horizontal="right"/>
    </xf>
    <xf numFmtId="186" fontId="11" fillId="0" borderId="0" xfId="15" applyNumberFormat="1" applyFont="1" applyFill="1" applyBorder="1" applyAlignment="1">
      <alignment/>
    </xf>
    <xf numFmtId="186" fontId="11" fillId="0" borderId="0" xfId="15" applyNumberFormat="1" applyFont="1" applyFill="1" applyBorder="1" applyAlignment="1" quotePrefix="1">
      <alignment horizontal="right"/>
    </xf>
    <xf numFmtId="186" fontId="11" fillId="0" borderId="0" xfId="15" applyNumberFormat="1" applyFont="1" applyFill="1" applyAlignment="1">
      <alignment/>
    </xf>
    <xf numFmtId="186" fontId="11" fillId="0" borderId="11" xfId="15" applyNumberFormat="1" applyFont="1" applyFill="1" applyBorder="1" applyAlignment="1">
      <alignment/>
    </xf>
    <xf numFmtId="186" fontId="11" fillId="0" borderId="12" xfId="15" applyNumberFormat="1" applyFont="1" applyFill="1" applyBorder="1" applyAlignment="1" quotePrefix="1">
      <alignment horizontal="right"/>
    </xf>
    <xf numFmtId="186" fontId="11" fillId="0" borderId="3" xfId="15" applyNumberFormat="1" applyFont="1" applyFill="1" applyBorder="1" applyAlignment="1">
      <alignment/>
    </xf>
    <xf numFmtId="186" fontId="11" fillId="0" borderId="3" xfId="15" applyNumberFormat="1" applyFont="1" applyFill="1" applyBorder="1" applyAlignment="1" quotePrefix="1">
      <alignment horizontal="right"/>
    </xf>
    <xf numFmtId="186" fontId="11" fillId="0" borderId="3" xfId="15" applyNumberFormat="1" applyFont="1" applyFill="1" applyBorder="1" applyAlignment="1">
      <alignment horizontal="right"/>
    </xf>
    <xf numFmtId="186" fontId="11" fillId="0" borderId="13" xfId="15" applyNumberFormat="1" applyFont="1" applyFill="1" applyBorder="1" applyAlignment="1" quotePrefix="1">
      <alignment horizontal="right"/>
    </xf>
    <xf numFmtId="186" fontId="11" fillId="0" borderId="0" xfId="15" applyNumberFormat="1" applyFont="1" applyFill="1" applyAlignment="1">
      <alignment horizontal="right"/>
    </xf>
    <xf numFmtId="186" fontId="11" fillId="0" borderId="0" xfId="15" applyNumberFormat="1" applyFont="1" applyFill="1" applyAlignment="1" quotePrefix="1">
      <alignment horizontal="right"/>
    </xf>
    <xf numFmtId="186" fontId="18" fillId="0" borderId="3" xfId="15" applyNumberFormat="1" applyFont="1" applyFill="1" applyBorder="1" applyAlignment="1">
      <alignment horizontal="right"/>
    </xf>
    <xf numFmtId="186" fontId="18" fillId="0" borderId="0" xfId="15" applyNumberFormat="1" applyFont="1" applyFill="1" applyBorder="1" applyAlignment="1">
      <alignment horizontal="right"/>
    </xf>
    <xf numFmtId="186" fontId="18" fillId="0" borderId="2" xfId="15" applyNumberFormat="1" applyFont="1" applyFill="1" applyBorder="1" applyAlignment="1">
      <alignment horizontal="right" vertical="center"/>
    </xf>
    <xf numFmtId="186" fontId="21" fillId="0" borderId="0" xfId="15" applyNumberFormat="1" applyFont="1" applyFill="1" applyAlignment="1">
      <alignment horizontal="right"/>
    </xf>
    <xf numFmtId="186" fontId="18" fillId="0" borderId="5" xfId="15" applyNumberFormat="1" applyFont="1" applyFill="1" applyBorder="1" applyAlignment="1">
      <alignment horizontal="right" vertical="center"/>
    </xf>
    <xf numFmtId="186" fontId="18" fillId="0" borderId="0" xfId="15" applyNumberFormat="1" applyFont="1" applyFill="1" applyBorder="1" applyAlignment="1">
      <alignment horizontal="right" vertical="center"/>
    </xf>
    <xf numFmtId="186" fontId="8" fillId="0" borderId="0" xfId="15" applyNumberFormat="1" applyFont="1" applyFill="1" applyAlignment="1">
      <alignment vertical="center"/>
    </xf>
    <xf numFmtId="37" fontId="11" fillId="0" borderId="0" xfId="0" applyNumberFormat="1" applyFont="1" applyFill="1" applyAlignment="1">
      <alignment wrapText="1"/>
    </xf>
    <xf numFmtId="37" fontId="26"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19"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49" fontId="20" fillId="0" borderId="1" xfId="0" applyNumberFormat="1" applyFont="1" applyFill="1" applyBorder="1" applyAlignment="1">
      <alignment horizontal="center"/>
    </xf>
    <xf numFmtId="37" fontId="11" fillId="0" borderId="0" xfId="0" applyNumberFormat="1" applyFont="1" applyFill="1" applyAlignment="1">
      <alignment horizontal="justify" wrapText="1"/>
    </xf>
    <xf numFmtId="37" fontId="13" fillId="0" borderId="0" xfId="0" applyNumberFormat="1" applyFont="1" applyFill="1" applyAlignment="1">
      <alignment horizontal="justify" wrapText="1"/>
    </xf>
    <xf numFmtId="37" fontId="13" fillId="2" borderId="0" xfId="0" applyNumberFormat="1" applyFont="1" applyAlignment="1">
      <alignment horizontal="justify" wrapText="1"/>
    </xf>
    <xf numFmtId="38" fontId="11" fillId="0" borderId="0" xfId="0" applyNumberFormat="1" applyFont="1" applyFill="1" applyAlignment="1">
      <alignment wrapText="1"/>
    </xf>
    <xf numFmtId="1" fontId="34" fillId="0" borderId="0" xfId="0" applyNumberFormat="1" applyFont="1" applyFill="1" applyBorder="1" applyAlignment="1" applyProtection="1">
      <alignment horizontal="justify" wrapText="1"/>
      <protection locked="0"/>
    </xf>
    <xf numFmtId="37" fontId="36" fillId="0" borderId="0" xfId="0" applyNumberFormat="1" applyFont="1" applyFill="1" applyAlignment="1">
      <alignment horizontal="justify" wrapText="1"/>
    </xf>
    <xf numFmtId="1" fontId="34" fillId="0" borderId="0" xfId="22" applyNumberFormat="1" applyFont="1" applyFill="1" applyBorder="1" applyAlignment="1" applyProtection="1">
      <alignment horizontal="justify" vertical="top" wrapText="1"/>
      <protection locked="0"/>
    </xf>
    <xf numFmtId="37" fontId="36" fillId="0" borderId="0" xfId="0" applyNumberFormat="1" applyFont="1" applyFill="1" applyAlignment="1">
      <alignment horizontal="justify" vertical="top" wrapText="1"/>
    </xf>
    <xf numFmtId="2" fontId="34" fillId="0" borderId="0" xfId="22" applyNumberFormat="1" applyFont="1" applyFill="1" applyAlignment="1">
      <alignment wrapText="1"/>
      <protection/>
    </xf>
    <xf numFmtId="37" fontId="36" fillId="2" borderId="0" xfId="0" applyNumberFormat="1" applyFont="1" applyAlignment="1">
      <alignment/>
    </xf>
    <xf numFmtId="1" fontId="34" fillId="0" borderId="0" xfId="22" applyNumberFormat="1" applyFont="1" applyFill="1" applyBorder="1" applyAlignment="1" applyProtection="1">
      <alignment horizontal="justify" vertical="top" wrapText="1"/>
      <protection locked="0"/>
    </xf>
    <xf numFmtId="37" fontId="34" fillId="0" borderId="0" xfId="0" applyNumberFormat="1" applyFont="1" applyFill="1" applyAlignment="1">
      <alignment horizontal="justify" vertical="top" wrapText="1"/>
    </xf>
    <xf numFmtId="1" fontId="33" fillId="0" borderId="0" xfId="22" applyNumberFormat="1" applyFont="1" applyFill="1" applyBorder="1" applyAlignment="1" applyProtection="1">
      <alignment horizontal="center"/>
      <protection locked="0"/>
    </xf>
    <xf numFmtId="37" fontId="36" fillId="2" borderId="0" xfId="0" applyNumberFormat="1" applyFont="1" applyAlignment="1">
      <alignment horizontal="justify" vertical="top" wrapText="1"/>
    </xf>
    <xf numFmtId="1" fontId="34" fillId="0" borderId="0" xfId="22" applyNumberFormat="1" applyFont="1" applyFill="1" applyBorder="1" applyAlignment="1" applyProtection="1">
      <alignment horizontal="justify" wrapText="1"/>
      <protection locked="0"/>
    </xf>
    <xf numFmtId="37" fontId="36" fillId="0" borderId="0" xfId="0" applyNumberFormat="1" applyFont="1" applyFill="1" applyBorder="1" applyAlignment="1">
      <alignment horizontal="justify" wrapText="1"/>
    </xf>
    <xf numFmtId="37" fontId="36" fillId="2" borderId="0" xfId="0" applyNumberFormat="1" applyFont="1" applyAlignment="1">
      <alignment/>
    </xf>
    <xf numFmtId="186" fontId="34" fillId="0" borderId="0" xfId="15" applyNumberFormat="1" applyFont="1" applyFill="1" applyAlignment="1">
      <alignment vertical="center"/>
    </xf>
    <xf numFmtId="37" fontId="36" fillId="2" borderId="0" xfId="0" applyNumberFormat="1" applyFont="1" applyAlignment="1">
      <alignment vertical="center"/>
    </xf>
    <xf numFmtId="186" fontId="34" fillId="0" borderId="0" xfId="15" applyNumberFormat="1" applyFont="1" applyFill="1" applyAlignment="1">
      <alignment wrapText="1"/>
    </xf>
    <xf numFmtId="37" fontId="36" fillId="0" borderId="0" xfId="0" applyNumberFormat="1" applyFont="1" applyFill="1" applyAlignment="1">
      <alignment wrapText="1"/>
    </xf>
    <xf numFmtId="186" fontId="34" fillId="0" borderId="0" xfId="15" applyNumberFormat="1" applyFont="1" applyFill="1" applyAlignment="1" quotePrefix="1">
      <alignment wrapText="1"/>
    </xf>
    <xf numFmtId="37" fontId="36" fillId="0" borderId="0" xfId="0" applyNumberFormat="1" applyFont="1" applyFill="1" applyBorder="1" applyAlignment="1">
      <alignment vertical="center"/>
    </xf>
    <xf numFmtId="186" fontId="34" fillId="0" borderId="0" xfId="15" applyNumberFormat="1" applyFont="1" applyFill="1" applyBorder="1" applyAlignment="1">
      <alignment wrapText="1"/>
    </xf>
    <xf numFmtId="2" fontId="34" fillId="0" borderId="0" xfId="22" applyNumberFormat="1" applyFont="1" applyFill="1" applyBorder="1" applyAlignment="1">
      <alignment horizontal="justify" vertical="top" wrapText="1"/>
      <protection/>
    </xf>
    <xf numFmtId="2" fontId="34" fillId="0" borderId="0" xfId="22" applyNumberFormat="1" applyFont="1" applyFill="1" applyBorder="1" applyAlignment="1">
      <alignment horizontal="justify" vertical="top" wrapText="1"/>
      <protection/>
    </xf>
    <xf numFmtId="1" fontId="34" fillId="0" borderId="0" xfId="0" applyNumberFormat="1" applyFont="1" applyFill="1" applyBorder="1" applyAlignment="1" applyProtection="1">
      <alignment horizontal="justify" vertical="top" wrapText="1"/>
      <protection locked="0"/>
    </xf>
    <xf numFmtId="37" fontId="36" fillId="0" borderId="0" xfId="0" applyNumberFormat="1" applyFont="1" applyFill="1" applyBorder="1" applyAlignment="1">
      <alignment horizontal="justify" vertical="top" wrapText="1"/>
    </xf>
    <xf numFmtId="1" fontId="34" fillId="0" borderId="0" xfId="22" applyNumberFormat="1" applyFont="1" applyFill="1" applyBorder="1" applyAlignment="1" applyProtection="1">
      <alignment horizontal="justify" vertical="center" wrapText="1"/>
      <protection locked="0"/>
    </xf>
    <xf numFmtId="37" fontId="36" fillId="0" borderId="0" xfId="0" applyNumberFormat="1" applyFont="1" applyFill="1" applyBorder="1" applyAlignment="1">
      <alignment horizontal="justify" vertical="center" wrapText="1"/>
    </xf>
    <xf numFmtId="2" fontId="34" fillId="0" borderId="0" xfId="22" applyNumberFormat="1" applyFont="1" applyFill="1" applyBorder="1" applyAlignment="1">
      <alignment vertical="top" wrapText="1"/>
      <protection/>
    </xf>
    <xf numFmtId="1" fontId="34" fillId="0" borderId="0" xfId="22" applyNumberFormat="1" applyFont="1" applyFill="1" applyBorder="1" applyAlignment="1" applyProtection="1">
      <alignment horizontal="left" wrapText="1"/>
      <protection locked="0"/>
    </xf>
    <xf numFmtId="37" fontId="36" fillId="2" borderId="0" xfId="0" applyNumberFormat="1" applyFont="1" applyAlignment="1">
      <alignment wrapText="1"/>
    </xf>
    <xf numFmtId="37" fontId="36" fillId="2" borderId="0" xfId="0" applyNumberFormat="1" applyFont="1" applyAlignment="1">
      <alignment vertical="top"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0" fillId="0" borderId="0" xfId="21" applyNumberFormat="1" applyFont="1" applyFill="1" applyAlignment="1">
      <alignment horizontal="center"/>
      <protection/>
    </xf>
    <xf numFmtId="49" fontId="20" fillId="0" borderId="1" xfId="21" applyNumberFormat="1" applyFont="1" applyFill="1" applyBorder="1" applyAlignment="1" quotePrefix="1">
      <alignment horizontal="center"/>
      <protection/>
    </xf>
    <xf numFmtId="37" fontId="26"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2" fillId="0" borderId="0" xfId="21" applyNumberFormat="1" applyFont="1" applyFill="1" applyAlignment="1">
      <alignment horizontal="center" vertic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44"/>
  <sheetViews>
    <sheetView tabSelected="1" zoomScale="60" zoomScaleNormal="60" workbookViewId="0" topLeftCell="A1">
      <selection activeCell="A1" sqref="A1"/>
    </sheetView>
  </sheetViews>
  <sheetFormatPr defaultColWidth="8.77734375" defaultRowHeight="15"/>
  <cols>
    <col min="1" max="1" width="5.21484375" style="8" customWidth="1"/>
    <col min="2" max="2" width="5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42" customFormat="1" ht="36" customHeight="1">
      <c r="A1" s="41"/>
      <c r="B1" s="516" t="s">
        <v>110</v>
      </c>
      <c r="C1" s="516"/>
      <c r="D1" s="516"/>
      <c r="E1" s="516"/>
      <c r="F1" s="516"/>
      <c r="G1" s="516"/>
      <c r="H1" s="516"/>
      <c r="I1" s="516"/>
      <c r="J1" s="516"/>
      <c r="K1" s="516"/>
      <c r="L1" s="41"/>
    </row>
    <row r="2" spans="1:12" s="38" customFormat="1" ht="45" customHeight="1">
      <c r="A2" s="36"/>
      <c r="B2" s="517" t="s">
        <v>200</v>
      </c>
      <c r="C2" s="518"/>
      <c r="D2" s="518"/>
      <c r="E2" s="518"/>
      <c r="F2" s="518"/>
      <c r="G2" s="518"/>
      <c r="H2" s="518"/>
      <c r="I2" s="518"/>
      <c r="J2" s="518"/>
      <c r="K2" s="518"/>
      <c r="L2" s="36"/>
    </row>
    <row r="3" spans="1:12" ht="52.5" customHeight="1">
      <c r="A3" s="519"/>
      <c r="B3" s="519"/>
      <c r="C3" s="519"/>
      <c r="D3" s="519"/>
      <c r="E3" s="519"/>
      <c r="F3" s="519"/>
      <c r="G3" s="519"/>
      <c r="H3" s="519"/>
      <c r="I3" s="519"/>
      <c r="J3" s="519"/>
      <c r="K3" s="519"/>
      <c r="L3" s="519"/>
    </row>
    <row r="4" spans="1:12" s="38" customFormat="1" ht="25.5" customHeight="1" thickBot="1">
      <c r="A4" s="36"/>
      <c r="B4" s="79" t="str">
        <f>'Consol PL'!B4</f>
        <v>For the quarter ended 31 March 2005</v>
      </c>
      <c r="C4" s="80"/>
      <c r="D4" s="76"/>
      <c r="E4" s="520" t="s">
        <v>185</v>
      </c>
      <c r="F4" s="520"/>
      <c r="G4" s="520"/>
      <c r="H4" s="81"/>
      <c r="I4" s="520" t="s">
        <v>186</v>
      </c>
      <c r="J4" s="520"/>
      <c r="K4" s="520"/>
      <c r="L4" s="76"/>
    </row>
    <row r="5" spans="1:12" s="38" customFormat="1" ht="27.75" customHeight="1">
      <c r="A5" s="36"/>
      <c r="D5" s="47"/>
      <c r="E5" s="47" t="s">
        <v>298</v>
      </c>
      <c r="F5" s="154"/>
      <c r="G5" s="47" t="s">
        <v>246</v>
      </c>
      <c r="H5" s="48"/>
      <c r="I5" s="47" t="s">
        <v>298</v>
      </c>
      <c r="J5" s="154"/>
      <c r="K5" s="47" t="s">
        <v>246</v>
      </c>
      <c r="L5" s="44"/>
    </row>
    <row r="6" spans="1:12" s="38" customFormat="1" ht="9.75" customHeight="1">
      <c r="A6" s="36"/>
      <c r="D6" s="39"/>
      <c r="E6" s="40"/>
      <c r="F6" s="40"/>
      <c r="G6" s="39"/>
      <c r="H6" s="40"/>
      <c r="I6" s="40"/>
      <c r="J6" s="40"/>
      <c r="K6" s="39"/>
      <c r="L6" s="40"/>
    </row>
    <row r="7" spans="1:12" s="13" customFormat="1" ht="23.25">
      <c r="A7" s="7"/>
      <c r="E7" s="86" t="s">
        <v>146</v>
      </c>
      <c r="F7" s="87"/>
      <c r="G7" s="86" t="s">
        <v>146</v>
      </c>
      <c r="H7" s="87"/>
      <c r="I7" s="86" t="s">
        <v>146</v>
      </c>
      <c r="J7" s="87"/>
      <c r="K7" s="86" t="s">
        <v>146</v>
      </c>
      <c r="L7" s="87"/>
    </row>
    <row r="8" spans="2:11" ht="20.25">
      <c r="B8" s="5"/>
      <c r="C8" s="5"/>
      <c r="I8" s="1"/>
      <c r="K8" s="1"/>
    </row>
    <row r="9" spans="1:19" s="13" customFormat="1" ht="25.5" customHeight="1">
      <c r="A9" s="88" t="s">
        <v>76</v>
      </c>
      <c r="B9" s="22" t="s">
        <v>95</v>
      </c>
      <c r="C9" s="15"/>
      <c r="E9" s="156">
        <f>'Consol PL'!E9</f>
        <v>312893</v>
      </c>
      <c r="F9" s="23"/>
      <c r="G9" s="30">
        <f>'Consol PL'!G9</f>
        <v>299306</v>
      </c>
      <c r="H9" s="23"/>
      <c r="I9" s="156">
        <f>'Consol PL'!I9</f>
        <v>312893</v>
      </c>
      <c r="J9" s="23"/>
      <c r="K9" s="30">
        <f>'Consol PL'!K9</f>
        <v>299306</v>
      </c>
      <c r="L9" s="18"/>
      <c r="M9" s="17"/>
      <c r="N9" s="17"/>
      <c r="O9" s="17"/>
      <c r="P9" s="17"/>
      <c r="Q9" s="17"/>
      <c r="R9" s="17"/>
      <c r="S9" s="17"/>
    </row>
    <row r="10" spans="1:12" s="13" customFormat="1" ht="6.75" customHeight="1">
      <c r="A10" s="51"/>
      <c r="B10" s="20"/>
      <c r="E10" s="155"/>
      <c r="F10" s="23"/>
      <c r="G10" s="30"/>
      <c r="H10" s="23"/>
      <c r="I10" s="155"/>
      <c r="J10" s="35"/>
      <c r="K10" s="30"/>
      <c r="L10" s="18"/>
    </row>
    <row r="11" spans="1:12" s="20" customFormat="1" ht="39.75" customHeight="1">
      <c r="A11" s="89" t="s">
        <v>157</v>
      </c>
      <c r="B11" s="43" t="s">
        <v>134</v>
      </c>
      <c r="C11" s="22"/>
      <c r="E11" s="156">
        <f>'Consol PL'!E17</f>
        <v>73204</v>
      </c>
      <c r="F11" s="23"/>
      <c r="G11" s="30">
        <f>'Consol PL'!G17</f>
        <v>77878</v>
      </c>
      <c r="H11" s="23"/>
      <c r="I11" s="156">
        <f>'Consol PL'!I17</f>
        <v>73204</v>
      </c>
      <c r="J11" s="23"/>
      <c r="K11" s="30">
        <f>'Consol PL'!K17</f>
        <v>77878</v>
      </c>
      <c r="L11" s="23"/>
    </row>
    <row r="12" spans="1:12" s="20" customFormat="1" ht="9" customHeight="1">
      <c r="A12" s="57"/>
      <c r="E12" s="155"/>
      <c r="F12" s="23"/>
      <c r="G12" s="30"/>
      <c r="H12" s="23"/>
      <c r="I12" s="155"/>
      <c r="J12" s="23"/>
      <c r="K12" s="30"/>
      <c r="L12" s="23"/>
    </row>
    <row r="13" spans="1:12" s="13" customFormat="1" ht="37.5" customHeight="1">
      <c r="A13" s="152" t="s">
        <v>158</v>
      </c>
      <c r="B13" s="43" t="s">
        <v>224</v>
      </c>
      <c r="E13" s="156">
        <f>'Consol PL'!E23</f>
        <v>38298</v>
      </c>
      <c r="F13" s="23"/>
      <c r="G13" s="30">
        <f>G15</f>
        <v>37339</v>
      </c>
      <c r="H13" s="23"/>
      <c r="I13" s="156">
        <f>I15</f>
        <v>38298</v>
      </c>
      <c r="J13" s="23"/>
      <c r="K13" s="30">
        <f>K15</f>
        <v>37339</v>
      </c>
      <c r="L13" s="18"/>
    </row>
    <row r="14" spans="1:12" s="13" customFormat="1" ht="12" customHeight="1">
      <c r="A14" s="51"/>
      <c r="B14" s="20"/>
      <c r="E14" s="182"/>
      <c r="F14" s="93"/>
      <c r="G14" s="92"/>
      <c r="H14" s="93"/>
      <c r="I14" s="182"/>
      <c r="J14" s="183"/>
      <c r="K14" s="92"/>
      <c r="L14" s="18"/>
    </row>
    <row r="15" spans="1:12" s="20" customFormat="1" ht="42.75" customHeight="1">
      <c r="A15" s="89" t="s">
        <v>159</v>
      </c>
      <c r="B15" s="90" t="s">
        <v>135</v>
      </c>
      <c r="E15" s="156">
        <f>'Consol PL'!E23</f>
        <v>38298</v>
      </c>
      <c r="F15" s="23"/>
      <c r="G15" s="30">
        <f>'Consol PL'!G23</f>
        <v>37339</v>
      </c>
      <c r="H15" s="23"/>
      <c r="I15" s="156">
        <f>'Consol PL'!I23</f>
        <v>38298</v>
      </c>
      <c r="J15" s="23"/>
      <c r="K15" s="30">
        <f>'Consol PL'!K23</f>
        <v>37339</v>
      </c>
      <c r="L15" s="35"/>
    </row>
    <row r="16" spans="1:12" s="13" customFormat="1" ht="18.75" customHeight="1">
      <c r="A16" s="51"/>
      <c r="B16" s="72"/>
      <c r="E16" s="155"/>
      <c r="F16" s="23"/>
      <c r="G16" s="30"/>
      <c r="H16" s="23"/>
      <c r="I16" s="155"/>
      <c r="J16" s="35"/>
      <c r="K16" s="30"/>
      <c r="L16" s="18"/>
    </row>
    <row r="17" spans="1:12" s="13" customFormat="1" ht="18.75" customHeight="1">
      <c r="A17" s="51"/>
      <c r="B17" s="72"/>
      <c r="E17" s="155"/>
      <c r="F17" s="23"/>
      <c r="G17" s="30"/>
      <c r="H17" s="23"/>
      <c r="I17" s="155"/>
      <c r="J17" s="35"/>
      <c r="K17" s="30"/>
      <c r="L17" s="18"/>
    </row>
    <row r="18" spans="1:12" s="13" customFormat="1" ht="36" customHeight="1">
      <c r="A18" s="89" t="s">
        <v>160</v>
      </c>
      <c r="B18" s="91" t="s">
        <v>139</v>
      </c>
      <c r="E18" s="155"/>
      <c r="F18" s="23"/>
      <c r="G18" s="30"/>
      <c r="H18" s="23"/>
      <c r="I18" s="155"/>
      <c r="J18" s="35"/>
      <c r="K18" s="30"/>
      <c r="L18" s="18"/>
    </row>
    <row r="19" spans="1:12" s="13" customFormat="1" ht="25.5" customHeight="1">
      <c r="A19" s="51"/>
      <c r="B19" s="72" t="s">
        <v>137</v>
      </c>
      <c r="E19" s="184">
        <f>'Consol PL'!E27</f>
        <v>6.6</v>
      </c>
      <c r="F19" s="95"/>
      <c r="G19" s="94">
        <f>'Consol PL'!G27</f>
        <v>6.77</v>
      </c>
      <c r="H19" s="95"/>
      <c r="I19" s="184">
        <f>'Consol PL'!I27</f>
        <v>6.6</v>
      </c>
      <c r="J19" s="95"/>
      <c r="K19" s="94">
        <f>'Consol PL'!K27</f>
        <v>6.77</v>
      </c>
      <c r="L19" s="18"/>
    </row>
    <row r="20" spans="1:12" s="13" customFormat="1" ht="14.25" customHeight="1">
      <c r="A20" s="51"/>
      <c r="B20" s="72"/>
      <c r="E20" s="185"/>
      <c r="F20" s="95"/>
      <c r="G20" s="94"/>
      <c r="H20" s="95"/>
      <c r="I20" s="185"/>
      <c r="J20" s="186"/>
      <c r="K20" s="94"/>
      <c r="L20" s="18"/>
    </row>
    <row r="21" spans="1:12" s="13" customFormat="1" ht="30.75" customHeight="1">
      <c r="A21" s="51"/>
      <c r="B21" s="72" t="s">
        <v>138</v>
      </c>
      <c r="E21" s="184">
        <f>'Consol PL'!E29</f>
        <v>6.106108909539605</v>
      </c>
      <c r="F21" s="95"/>
      <c r="G21" s="94">
        <f>'Consol PL'!G29</f>
        <v>6.6151057651660885</v>
      </c>
      <c r="H21" s="95"/>
      <c r="I21" s="184">
        <f>'Consol PL'!I29</f>
        <v>6.106108909539605</v>
      </c>
      <c r="J21" s="95"/>
      <c r="K21" s="94">
        <f>'Consol PL'!K29</f>
        <v>6.6151057651660885</v>
      </c>
      <c r="L21" s="18"/>
    </row>
    <row r="22" spans="1:12" s="13" customFormat="1" ht="18.75" customHeight="1">
      <c r="A22" s="51"/>
      <c r="B22" s="72"/>
      <c r="E22" s="185"/>
      <c r="F22" s="95"/>
      <c r="G22" s="94"/>
      <c r="H22" s="95"/>
      <c r="I22" s="185"/>
      <c r="J22" s="186"/>
      <c r="K22" s="94"/>
      <c r="L22" s="18"/>
    </row>
    <row r="23" spans="1:12" s="13" customFormat="1" ht="17.25" customHeight="1">
      <c r="A23" s="51"/>
      <c r="B23" s="72"/>
      <c r="E23" s="155"/>
      <c r="F23" s="23"/>
      <c r="G23" s="30"/>
      <c r="H23" s="23"/>
      <c r="I23" s="155"/>
      <c r="J23" s="35"/>
      <c r="K23" s="30"/>
      <c r="L23" s="18"/>
    </row>
    <row r="24" spans="1:12" s="13" customFormat="1" ht="36" customHeight="1">
      <c r="A24" s="89" t="s">
        <v>169</v>
      </c>
      <c r="B24" s="91" t="s">
        <v>136</v>
      </c>
      <c r="E24" s="155"/>
      <c r="F24" s="23"/>
      <c r="G24" s="30"/>
      <c r="H24" s="23"/>
      <c r="I24" s="155"/>
      <c r="J24" s="35"/>
      <c r="K24" s="30"/>
      <c r="L24" s="18"/>
    </row>
    <row r="25" spans="1:12" s="13" customFormat="1" ht="25.5" customHeight="1">
      <c r="A25" s="51"/>
      <c r="B25" s="72" t="s">
        <v>270</v>
      </c>
      <c r="E25" s="187">
        <v>0</v>
      </c>
      <c r="F25" s="95"/>
      <c r="G25" s="92">
        <v>0</v>
      </c>
      <c r="H25" s="95"/>
      <c r="I25" s="187">
        <v>0</v>
      </c>
      <c r="J25" s="95"/>
      <c r="K25" s="92">
        <v>0</v>
      </c>
      <c r="L25" s="18"/>
    </row>
    <row r="26" spans="1:12" s="13" customFormat="1" ht="25.5" customHeight="1">
      <c r="A26" s="51"/>
      <c r="B26" s="72"/>
      <c r="E26" s="184"/>
      <c r="F26" s="95"/>
      <c r="G26" s="94"/>
      <c r="H26" s="95"/>
      <c r="I26" s="184"/>
      <c r="J26" s="95"/>
      <c r="K26" s="94"/>
      <c r="L26" s="18"/>
    </row>
    <row r="27" spans="1:12" s="13" customFormat="1" ht="94.5" customHeight="1" thickBot="1">
      <c r="A27" s="51"/>
      <c r="B27" s="72"/>
      <c r="E27" s="16"/>
      <c r="F27" s="17"/>
      <c r="G27" s="29"/>
      <c r="H27" s="17"/>
      <c r="I27" s="188" t="s">
        <v>202</v>
      </c>
      <c r="J27" s="189"/>
      <c r="K27" s="188" t="s">
        <v>203</v>
      </c>
      <c r="L27" s="18"/>
    </row>
    <row r="28" spans="1:12" s="13" customFormat="1" ht="21" customHeight="1" hidden="1">
      <c r="A28" s="51"/>
      <c r="B28" s="20"/>
      <c r="E28" s="28"/>
      <c r="I28" s="28"/>
      <c r="J28" s="19"/>
      <c r="K28" s="190" t="s">
        <v>201</v>
      </c>
      <c r="L28" s="19"/>
    </row>
    <row r="29" spans="1:12" s="13" customFormat="1" ht="21" customHeight="1" hidden="1">
      <c r="A29" s="51"/>
      <c r="B29" s="20"/>
      <c r="E29" s="28"/>
      <c r="I29" s="28"/>
      <c r="J29" s="19"/>
      <c r="L29" s="19"/>
    </row>
    <row r="30" spans="5:12" s="13" customFormat="1" ht="21" customHeight="1">
      <c r="E30" s="28"/>
      <c r="I30" s="28"/>
      <c r="J30" s="19"/>
      <c r="L30" s="19"/>
    </row>
    <row r="31" spans="1:12" s="13" customFormat="1" ht="39.75" customHeight="1">
      <c r="A31" s="89" t="s">
        <v>170</v>
      </c>
      <c r="B31" s="70" t="s">
        <v>204</v>
      </c>
      <c r="E31" s="191"/>
      <c r="F31" s="17"/>
      <c r="G31" s="17"/>
      <c r="H31" s="17"/>
      <c r="I31" s="192">
        <f>'BS'!E53</f>
        <v>3.07</v>
      </c>
      <c r="J31" s="18"/>
      <c r="K31" s="96">
        <f>'BS'!$F$53</f>
        <v>3.1</v>
      </c>
      <c r="L31" s="19"/>
    </row>
    <row r="32" spans="1:11" ht="78.75" customHeight="1">
      <c r="A32" s="9"/>
      <c r="B32" s="515" t="s">
        <v>222</v>
      </c>
      <c r="C32" s="515"/>
      <c r="D32" s="515"/>
      <c r="E32" s="515"/>
      <c r="F32" s="515"/>
      <c r="G32" s="515"/>
      <c r="H32" s="515"/>
      <c r="I32" s="515"/>
      <c r="J32" s="515"/>
      <c r="K32" s="515"/>
    </row>
    <row r="33" spans="2:11" ht="15.75" customHeight="1" hidden="1">
      <c r="B33" s="515"/>
      <c r="C33" s="515"/>
      <c r="D33" s="515"/>
      <c r="E33" s="515"/>
      <c r="F33" s="515"/>
      <c r="G33" s="515"/>
      <c r="H33" s="515"/>
      <c r="I33" s="515"/>
      <c r="J33" s="515"/>
      <c r="K33" s="515"/>
    </row>
    <row r="34" spans="5:11" ht="20.25">
      <c r="E34" s="32"/>
      <c r="H34" s="3"/>
      <c r="I34" s="31"/>
      <c r="J34" s="31"/>
      <c r="K34" s="31"/>
    </row>
    <row r="35" spans="5:11" ht="20.25">
      <c r="E35" s="32"/>
      <c r="H35" s="3"/>
      <c r="I35" s="31"/>
      <c r="J35" s="31"/>
      <c r="K35" s="31"/>
    </row>
    <row r="36" spans="8:11" ht="20.25">
      <c r="H36" s="3"/>
      <c r="I36" s="31"/>
      <c r="J36" s="31"/>
      <c r="K36" s="31"/>
    </row>
    <row r="37" spans="9:11" ht="20.25">
      <c r="I37" s="31"/>
      <c r="J37" s="31"/>
      <c r="K37" s="31"/>
    </row>
    <row r="38" spans="9:11" ht="20.25">
      <c r="I38" s="31"/>
      <c r="J38" s="31"/>
      <c r="K38" s="31"/>
    </row>
    <row r="39" spans="9:11" ht="20.25">
      <c r="I39" s="31"/>
      <c r="J39" s="31"/>
      <c r="K39" s="31"/>
    </row>
    <row r="40" spans="9:11" ht="20.25">
      <c r="I40" s="31"/>
      <c r="J40" s="31"/>
      <c r="K40" s="31"/>
    </row>
    <row r="41" spans="9:11" ht="20.25">
      <c r="I41" s="31"/>
      <c r="J41" s="31"/>
      <c r="K41" s="31"/>
    </row>
    <row r="42" spans="9:11" ht="20.25">
      <c r="I42" s="31"/>
      <c r="J42" s="31"/>
      <c r="K42" s="31"/>
    </row>
    <row r="43" spans="9:11" ht="20.25">
      <c r="I43" s="31"/>
      <c r="J43" s="31"/>
      <c r="K43" s="31"/>
    </row>
    <row r="44" spans="9:11" ht="20.25">
      <c r="I44" s="31"/>
      <c r="J44" s="31"/>
      <c r="K44" s="31"/>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view="pageBreakPreview" zoomScale="60" zoomScaleNormal="60" workbookViewId="0" topLeftCell="A1">
      <pane xSplit="4185" ySplit="1350" topLeftCell="C13" activePane="bottomRight" state="split"/>
      <selection pane="topLeft" activeCell="A1" sqref="A1:IV16384"/>
      <selection pane="topRight" activeCell="L1" sqref="L1:BA16384"/>
      <selection pane="bottomLeft" activeCell="B32" sqref="B32"/>
      <selection pane="bottomRight" activeCell="K27" sqref="K27"/>
    </sheetView>
  </sheetViews>
  <sheetFormatPr defaultColWidth="8.77734375" defaultRowHeight="15"/>
  <cols>
    <col min="1" max="1" width="1.33203125" style="1" customWidth="1"/>
    <col min="2" max="2" width="43.99609375" style="6" customWidth="1"/>
    <col min="3" max="3" width="4.99609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6384" width="5.6640625" style="1" customWidth="1"/>
  </cols>
  <sheetData>
    <row r="1" spans="1:11" s="42" customFormat="1" ht="36" customHeight="1">
      <c r="A1" s="41"/>
      <c r="B1" s="516" t="s">
        <v>110</v>
      </c>
      <c r="C1" s="516"/>
      <c r="D1" s="516"/>
      <c r="E1" s="516"/>
      <c r="F1" s="516"/>
      <c r="G1" s="516"/>
      <c r="H1" s="516"/>
      <c r="I1" s="516"/>
      <c r="J1" s="516"/>
      <c r="K1" s="516"/>
    </row>
    <row r="2" spans="1:11" s="38" customFormat="1" ht="45" customHeight="1">
      <c r="A2" s="36"/>
      <c r="B2" s="517" t="s">
        <v>55</v>
      </c>
      <c r="C2" s="518"/>
      <c r="D2" s="518"/>
      <c r="E2" s="518"/>
      <c r="F2" s="518"/>
      <c r="G2" s="518"/>
      <c r="H2" s="518"/>
      <c r="I2" s="518"/>
      <c r="J2" s="518"/>
      <c r="K2" s="518"/>
    </row>
    <row r="3" spans="1:11" ht="35.25" customHeight="1">
      <c r="A3" s="519"/>
      <c r="B3" s="519"/>
      <c r="C3" s="519"/>
      <c r="D3" s="519"/>
      <c r="E3" s="519"/>
      <c r="F3" s="519"/>
      <c r="G3" s="519"/>
      <c r="H3" s="519"/>
      <c r="I3" s="519"/>
      <c r="J3" s="519"/>
      <c r="K3" s="519"/>
    </row>
    <row r="4" spans="1:11" s="38" customFormat="1" ht="25.5" customHeight="1" thickBot="1">
      <c r="A4" s="37"/>
      <c r="B4" s="79" t="s">
        <v>294</v>
      </c>
      <c r="C4" s="80"/>
      <c r="D4" s="76"/>
      <c r="E4" s="520" t="s">
        <v>185</v>
      </c>
      <c r="F4" s="520"/>
      <c r="G4" s="520"/>
      <c r="H4" s="81"/>
      <c r="I4" s="520" t="s">
        <v>186</v>
      </c>
      <c r="J4" s="520"/>
      <c r="K4" s="520"/>
    </row>
    <row r="5" spans="1:11" s="38" customFormat="1" ht="27.75" customHeight="1">
      <c r="A5" s="37"/>
      <c r="D5" s="47"/>
      <c r="E5" s="47" t="s">
        <v>298</v>
      </c>
      <c r="F5" s="154"/>
      <c r="G5" s="47" t="s">
        <v>247</v>
      </c>
      <c r="H5" s="48"/>
      <c r="I5" s="47" t="s">
        <v>298</v>
      </c>
      <c r="J5" s="154"/>
      <c r="K5" s="47" t="s">
        <v>247</v>
      </c>
    </row>
    <row r="6" spans="1:11" s="38" customFormat="1" ht="6" customHeight="1">
      <c r="A6" s="37"/>
      <c r="D6" s="39"/>
      <c r="E6" s="40"/>
      <c r="F6" s="40"/>
      <c r="G6" s="40"/>
      <c r="H6" s="40"/>
      <c r="I6" s="40"/>
      <c r="J6" s="40"/>
      <c r="K6" s="40"/>
    </row>
    <row r="7" spans="1:11" s="13" customFormat="1" ht="23.25">
      <c r="A7" s="27"/>
      <c r="E7" s="86" t="s">
        <v>146</v>
      </c>
      <c r="F7" s="87"/>
      <c r="G7" s="86" t="s">
        <v>146</v>
      </c>
      <c r="H7" s="87"/>
      <c r="I7" s="86" t="s">
        <v>146</v>
      </c>
      <c r="J7" s="87"/>
      <c r="K7" s="86" t="s">
        <v>146</v>
      </c>
    </row>
    <row r="8" spans="2:11" ht="20.25">
      <c r="B8" s="5"/>
      <c r="C8" s="5"/>
      <c r="I8" s="1"/>
      <c r="K8" s="1"/>
    </row>
    <row r="9" spans="2:11" s="13" customFormat="1" ht="25.5" customHeight="1">
      <c r="B9" s="15" t="s">
        <v>95</v>
      </c>
      <c r="C9" s="15"/>
      <c r="E9" s="458">
        <v>312893</v>
      </c>
      <c r="F9" s="210"/>
      <c r="G9" s="459">
        <v>299306</v>
      </c>
      <c r="H9" s="210"/>
      <c r="I9" s="212">
        <v>312893</v>
      </c>
      <c r="J9" s="216"/>
      <c r="K9" s="459">
        <v>299306</v>
      </c>
    </row>
    <row r="10" spans="2:11" s="13" customFormat="1" ht="31.5" customHeight="1">
      <c r="B10" s="14" t="s">
        <v>112</v>
      </c>
      <c r="C10" s="15"/>
      <c r="E10" s="453">
        <v>-259470</v>
      </c>
      <c r="F10" s="454"/>
      <c r="G10" s="455">
        <v>-231512</v>
      </c>
      <c r="H10" s="454"/>
      <c r="I10" s="456">
        <v>-259470</v>
      </c>
      <c r="J10" s="457"/>
      <c r="K10" s="455">
        <v>-231512</v>
      </c>
    </row>
    <row r="11" spans="2:11" s="33" customFormat="1" ht="36" customHeight="1">
      <c r="B11" s="26" t="s">
        <v>113</v>
      </c>
      <c r="C11" s="21"/>
      <c r="D11" s="34"/>
      <c r="E11" s="71">
        <v>53423</v>
      </c>
      <c r="F11" s="73"/>
      <c r="G11" s="73">
        <v>67794</v>
      </c>
      <c r="H11" s="73"/>
      <c r="I11" s="71">
        <v>53423</v>
      </c>
      <c r="J11" s="73"/>
      <c r="K11" s="73">
        <v>67794</v>
      </c>
    </row>
    <row r="12" spans="2:11" s="33" customFormat="1" ht="36" customHeight="1">
      <c r="B12" s="26" t="s">
        <v>132</v>
      </c>
      <c r="C12" s="21"/>
      <c r="D12" s="34"/>
      <c r="E12" s="458">
        <v>673</v>
      </c>
      <c r="F12" s="210"/>
      <c r="G12" s="459">
        <v>324</v>
      </c>
      <c r="H12" s="73"/>
      <c r="I12" s="176">
        <v>673</v>
      </c>
      <c r="J12" s="73"/>
      <c r="K12" s="459">
        <v>324</v>
      </c>
    </row>
    <row r="13" spans="2:11" s="33" customFormat="1" ht="33.75" customHeight="1">
      <c r="B13" s="26" t="s">
        <v>289</v>
      </c>
      <c r="C13" s="21"/>
      <c r="D13" s="34"/>
      <c r="E13" s="458">
        <v>8066</v>
      </c>
      <c r="F13" s="210"/>
      <c r="G13" s="459">
        <v>1520</v>
      </c>
      <c r="H13" s="73"/>
      <c r="I13" s="176">
        <v>8066</v>
      </c>
      <c r="J13" s="73"/>
      <c r="K13" s="459">
        <v>1520</v>
      </c>
    </row>
    <row r="14" spans="2:11" s="13" customFormat="1" ht="30.75" customHeight="1">
      <c r="B14" s="13" t="s">
        <v>114</v>
      </c>
      <c r="D14" s="17"/>
      <c r="E14" s="458">
        <v>-25691</v>
      </c>
      <c r="F14" s="210"/>
      <c r="G14" s="459">
        <v>-24061</v>
      </c>
      <c r="H14" s="210"/>
      <c r="I14" s="71">
        <v>-25691</v>
      </c>
      <c r="J14" s="210"/>
      <c r="K14" s="459">
        <v>-24061</v>
      </c>
    </row>
    <row r="15" spans="2:11" s="13" customFormat="1" ht="37.5" customHeight="1">
      <c r="B15" s="13" t="s">
        <v>133</v>
      </c>
      <c r="E15" s="458">
        <v>36733</v>
      </c>
      <c r="F15" s="210"/>
      <c r="G15" s="459">
        <v>32301</v>
      </c>
      <c r="H15" s="210"/>
      <c r="I15" s="71">
        <v>36733</v>
      </c>
      <c r="J15" s="216"/>
      <c r="K15" s="459">
        <v>32301</v>
      </c>
    </row>
    <row r="16" spans="5:11" s="13" customFormat="1" ht="6.75" customHeight="1">
      <c r="E16" s="456"/>
      <c r="F16" s="454"/>
      <c r="G16" s="455"/>
      <c r="H16" s="454"/>
      <c r="I16" s="456"/>
      <c r="J16" s="457"/>
      <c r="K16" s="455"/>
    </row>
    <row r="17" spans="2:11" s="20" customFormat="1" ht="39.75" customHeight="1">
      <c r="B17" s="43" t="s">
        <v>229</v>
      </c>
      <c r="C17" s="22"/>
      <c r="E17" s="211">
        <v>73204</v>
      </c>
      <c r="F17" s="460"/>
      <c r="G17" s="461">
        <v>77878</v>
      </c>
      <c r="H17" s="460"/>
      <c r="I17" s="211">
        <v>73204</v>
      </c>
      <c r="J17" s="460"/>
      <c r="K17" s="461">
        <v>77878</v>
      </c>
    </row>
    <row r="18" spans="2:11" s="20" customFormat="1" ht="33" customHeight="1">
      <c r="B18" s="20" t="s">
        <v>64</v>
      </c>
      <c r="E18" s="458">
        <v>-26647</v>
      </c>
      <c r="F18" s="460"/>
      <c r="G18" s="459">
        <v>-29720</v>
      </c>
      <c r="H18" s="460"/>
      <c r="I18" s="458">
        <v>-26647</v>
      </c>
      <c r="J18" s="460"/>
      <c r="K18" s="459">
        <v>-29720</v>
      </c>
    </row>
    <row r="19" spans="5:11" s="20" customFormat="1" ht="9" customHeight="1">
      <c r="E19" s="462"/>
      <c r="F19" s="463"/>
      <c r="G19" s="464"/>
      <c r="H19" s="463"/>
      <c r="I19" s="462"/>
      <c r="J19" s="463"/>
      <c r="K19" s="464"/>
    </row>
    <row r="20" spans="1:11" s="13" customFormat="1" ht="37.5" customHeight="1">
      <c r="A20" s="24"/>
      <c r="B20" s="25" t="s">
        <v>65</v>
      </c>
      <c r="E20" s="465">
        <v>46557</v>
      </c>
      <c r="F20" s="466"/>
      <c r="G20" s="467">
        <v>48158</v>
      </c>
      <c r="H20" s="466"/>
      <c r="I20" s="465">
        <v>46557</v>
      </c>
      <c r="J20" s="466"/>
      <c r="K20" s="467">
        <v>48158</v>
      </c>
    </row>
    <row r="21" spans="2:11" s="13" customFormat="1" ht="35.25" customHeight="1">
      <c r="B21" s="13" t="s">
        <v>66</v>
      </c>
      <c r="E21" s="458">
        <v>-8259</v>
      </c>
      <c r="F21" s="210"/>
      <c r="G21" s="459">
        <v>-10819</v>
      </c>
      <c r="H21" s="210"/>
      <c r="I21" s="212">
        <v>-8259</v>
      </c>
      <c r="J21" s="216"/>
      <c r="K21" s="459">
        <v>-10819</v>
      </c>
    </row>
    <row r="22" spans="5:11" s="13" customFormat="1" ht="12" customHeight="1">
      <c r="E22" s="456"/>
      <c r="F22" s="454"/>
      <c r="G22" s="455"/>
      <c r="H22" s="454"/>
      <c r="I22" s="456"/>
      <c r="J22" s="457"/>
      <c r="K22" s="455"/>
    </row>
    <row r="23" spans="2:11" s="20" customFormat="1" ht="42.75" customHeight="1" thickBot="1">
      <c r="B23" s="83" t="s">
        <v>228</v>
      </c>
      <c r="E23" s="468">
        <v>38298</v>
      </c>
      <c r="F23" s="469"/>
      <c r="G23" s="470">
        <v>37339</v>
      </c>
      <c r="H23" s="469"/>
      <c r="I23" s="468">
        <v>38298</v>
      </c>
      <c r="J23" s="469"/>
      <c r="K23" s="470">
        <v>37339</v>
      </c>
    </row>
    <row r="24" spans="2:11" s="13" customFormat="1" ht="18.75" customHeight="1">
      <c r="B24" s="26"/>
      <c r="E24" s="16"/>
      <c r="F24" s="17"/>
      <c r="G24" s="29"/>
      <c r="H24" s="17"/>
      <c r="I24" s="16"/>
      <c r="J24" s="18"/>
      <c r="K24" s="29"/>
    </row>
    <row r="25" spans="2:11" s="13" customFormat="1" ht="18.75" customHeight="1">
      <c r="B25" s="26"/>
      <c r="E25" s="16"/>
      <c r="F25" s="17"/>
      <c r="G25" s="29"/>
      <c r="H25" s="17"/>
      <c r="I25" s="16"/>
      <c r="J25" s="18"/>
      <c r="K25" s="29"/>
    </row>
    <row r="26" spans="2:11" s="13" customFormat="1" ht="36" customHeight="1">
      <c r="B26" s="11" t="s">
        <v>227</v>
      </c>
      <c r="E26" s="157"/>
      <c r="F26" s="17"/>
      <c r="G26" s="29"/>
      <c r="H26" s="17"/>
      <c r="I26" s="157"/>
      <c r="J26" s="18"/>
      <c r="K26" s="29"/>
    </row>
    <row r="27" spans="2:11" s="13" customFormat="1" ht="25.5" customHeight="1" thickBot="1">
      <c r="B27" s="26" t="s">
        <v>137</v>
      </c>
      <c r="E27" s="158">
        <v>6.6</v>
      </c>
      <c r="F27" s="46"/>
      <c r="G27" s="84">
        <v>6.77</v>
      </c>
      <c r="H27" s="45"/>
      <c r="I27" s="158">
        <v>6.6</v>
      </c>
      <c r="J27" s="46"/>
      <c r="K27" s="84">
        <v>6.77</v>
      </c>
    </row>
    <row r="28" spans="2:11" s="13" customFormat="1" ht="14.25" customHeight="1">
      <c r="B28" s="26"/>
      <c r="E28" s="16"/>
      <c r="F28" s="18"/>
      <c r="G28" s="29"/>
      <c r="H28" s="17"/>
      <c r="I28" s="16"/>
      <c r="J28" s="18"/>
      <c r="K28" s="29"/>
    </row>
    <row r="29" spans="2:11" s="13" customFormat="1" ht="30.75" customHeight="1" thickBot="1">
      <c r="B29" s="26" t="s">
        <v>138</v>
      </c>
      <c r="E29" s="158">
        <f>'NOTE 1'!I221</f>
        <v>6.106108909539605</v>
      </c>
      <c r="F29" s="46"/>
      <c r="G29" s="84">
        <f>'NOTE 1'!J221</f>
        <v>6.6151057651660885</v>
      </c>
      <c r="H29" s="45">
        <f>'NOTE 1'!L221</f>
        <v>6.6151057651660885</v>
      </c>
      <c r="I29" s="158">
        <f>'NOTE 1'!K221</f>
        <v>6.106108909539605</v>
      </c>
      <c r="J29" s="46"/>
      <c r="K29" s="84">
        <f>'NOTE 1'!L221</f>
        <v>6.6151057651660885</v>
      </c>
    </row>
    <row r="30" spans="2:11" s="13" customFormat="1" ht="18.75" customHeight="1">
      <c r="B30" s="26"/>
      <c r="E30" s="16"/>
      <c r="F30" s="17"/>
      <c r="G30" s="29"/>
      <c r="H30" s="17"/>
      <c r="I30" s="16"/>
      <c r="J30" s="18"/>
      <c r="K30" s="29"/>
    </row>
    <row r="31" spans="2:11" s="13" customFormat="1" ht="17.25" customHeight="1">
      <c r="B31" s="26"/>
      <c r="E31" s="16"/>
      <c r="F31" s="17"/>
      <c r="G31" s="29"/>
      <c r="H31" s="17"/>
      <c r="I31" s="16"/>
      <c r="J31" s="18"/>
      <c r="K31" s="29"/>
    </row>
    <row r="32" spans="2:11" s="13" customFormat="1" ht="36" customHeight="1">
      <c r="B32" s="11" t="s">
        <v>136</v>
      </c>
      <c r="E32" s="16"/>
      <c r="F32" s="17"/>
      <c r="G32" s="150"/>
      <c r="H32" s="17"/>
      <c r="I32" s="16"/>
      <c r="J32" s="18"/>
      <c r="K32" s="29"/>
    </row>
    <row r="33" spans="2:11" s="13" customFormat="1" ht="25.5" customHeight="1" thickBot="1">
      <c r="B33" s="26" t="s">
        <v>316</v>
      </c>
      <c r="E33" s="159">
        <v>0</v>
      </c>
      <c r="F33" s="46"/>
      <c r="G33" s="85">
        <v>0</v>
      </c>
      <c r="H33" s="45"/>
      <c r="I33" s="159">
        <v>0</v>
      </c>
      <c r="J33" s="46"/>
      <c r="K33" s="85">
        <v>0</v>
      </c>
    </row>
    <row r="34" spans="2:11" s="13" customFormat="1" ht="51.75" customHeight="1">
      <c r="B34" s="26"/>
      <c r="E34" s="16"/>
      <c r="F34" s="17"/>
      <c r="G34" s="29"/>
      <c r="H34" s="17"/>
      <c r="I34" s="16"/>
      <c r="J34" s="18"/>
      <c r="K34" s="29"/>
    </row>
    <row r="35" spans="5:10" s="13" customFormat="1" ht="21" customHeight="1" hidden="1">
      <c r="E35" s="28"/>
      <c r="I35" s="28"/>
      <c r="J35" s="19"/>
    </row>
    <row r="36" spans="5:10" s="13" customFormat="1" ht="21" customHeight="1" hidden="1">
      <c r="E36" s="28"/>
      <c r="I36" s="28"/>
      <c r="J36" s="19"/>
    </row>
    <row r="37" spans="1:11" ht="18.75" customHeight="1">
      <c r="A37" s="2"/>
      <c r="B37" s="521" t="s">
        <v>299</v>
      </c>
      <c r="C37" s="521"/>
      <c r="D37" s="521"/>
      <c r="E37" s="521"/>
      <c r="F37" s="521"/>
      <c r="G37" s="521"/>
      <c r="H37" s="521"/>
      <c r="I37" s="521"/>
      <c r="J37" s="521"/>
      <c r="K37" s="521"/>
    </row>
    <row r="38" spans="2:11" ht="20.25" customHeight="1">
      <c r="B38" s="521"/>
      <c r="C38" s="521"/>
      <c r="D38" s="521"/>
      <c r="E38" s="521"/>
      <c r="F38" s="521"/>
      <c r="G38" s="521"/>
      <c r="H38" s="521"/>
      <c r="I38" s="521"/>
      <c r="J38" s="521"/>
      <c r="K38" s="521"/>
    </row>
    <row r="39" spans="5:11" ht="20.25">
      <c r="E39" s="32"/>
      <c r="H39" s="3"/>
      <c r="I39" s="31"/>
      <c r="J39" s="31"/>
      <c r="K39" s="31"/>
    </row>
    <row r="40" spans="8:11" ht="20.25">
      <c r="H40" s="3"/>
      <c r="I40" s="31"/>
      <c r="J40" s="31"/>
      <c r="K40" s="31"/>
    </row>
    <row r="41" spans="8:11" ht="20.25">
      <c r="H41" s="3"/>
      <c r="I41" s="31"/>
      <c r="J41" s="31"/>
      <c r="K41" s="31"/>
    </row>
    <row r="42" spans="9:11" ht="20.25">
      <c r="I42" s="31"/>
      <c r="J42" s="31"/>
      <c r="K42" s="31"/>
    </row>
    <row r="43" spans="9:11" ht="20.25">
      <c r="I43" s="31"/>
      <c r="J43" s="31"/>
      <c r="K43" s="31"/>
    </row>
    <row r="44" spans="9:11" ht="20.25">
      <c r="I44" s="31"/>
      <c r="J44" s="31"/>
      <c r="K44" s="31"/>
    </row>
    <row r="45" spans="9:11" ht="20.25">
      <c r="I45" s="31"/>
      <c r="J45" s="31"/>
      <c r="K45" s="31"/>
    </row>
    <row r="46" spans="9:11" ht="20.25">
      <c r="I46" s="31"/>
      <c r="J46" s="31"/>
      <c r="K46" s="31"/>
    </row>
    <row r="47" spans="9:11" ht="20.25">
      <c r="I47" s="31"/>
      <c r="J47" s="31"/>
      <c r="K47" s="31"/>
    </row>
    <row r="48" spans="9:11" ht="20.25">
      <c r="I48" s="31"/>
      <c r="J48" s="31"/>
      <c r="K48" s="31"/>
    </row>
    <row r="49" spans="9:11" ht="20.25">
      <c r="I49" s="31"/>
      <c r="J49" s="31"/>
      <c r="K49" s="31"/>
    </row>
  </sheetData>
  <mergeCells count="6">
    <mergeCell ref="B37:K38"/>
    <mergeCell ref="B1:K1"/>
    <mergeCell ref="B2:K2"/>
    <mergeCell ref="A3:K3"/>
    <mergeCell ref="E4:G4"/>
    <mergeCell ref="I4:K4"/>
  </mergeCells>
  <printOptions/>
  <pageMargins left="0.91" right="0.76" top="1" bottom="1" header="0.5" footer="0.5"/>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F545"/>
  <sheetViews>
    <sheetView view="pageBreakPreview" zoomScale="60" zoomScaleNormal="60" workbookViewId="0" topLeftCell="A5">
      <selection activeCell="G38" sqref="G1:M16384"/>
    </sheetView>
  </sheetViews>
  <sheetFormatPr defaultColWidth="8.77734375" defaultRowHeight="15"/>
  <cols>
    <col min="1" max="1" width="6.5546875" style="10" customWidth="1"/>
    <col min="2" max="2" width="2.10546875" style="10" customWidth="1"/>
    <col min="3" max="3" width="63.3359375" style="2" customWidth="1"/>
    <col min="4" max="4" width="3.6640625" style="2" customWidth="1"/>
    <col min="5" max="5" width="18.99609375" style="203" customWidth="1"/>
    <col min="6" max="6" width="19.6640625" style="203" customWidth="1"/>
    <col min="7" max="16384" width="10.5546875" style="2" customWidth="1"/>
  </cols>
  <sheetData>
    <row r="1" spans="2:6" ht="36" customHeight="1">
      <c r="B1" s="75" t="s">
        <v>110</v>
      </c>
      <c r="C1" s="49"/>
      <c r="D1" s="49"/>
      <c r="E1" s="196"/>
      <c r="F1" s="196"/>
    </row>
    <row r="2" spans="2:6" ht="45" customHeight="1">
      <c r="B2" s="74" t="s">
        <v>269</v>
      </c>
      <c r="C2" s="74"/>
      <c r="D2" s="74"/>
      <c r="E2" s="197"/>
      <c r="F2" s="197"/>
    </row>
    <row r="3" spans="1:6" s="13" customFormat="1" ht="23.25" customHeight="1">
      <c r="A3" s="7"/>
      <c r="B3" s="7"/>
      <c r="C3" s="7"/>
      <c r="E3" s="62"/>
      <c r="F3" s="62"/>
    </row>
    <row r="4" spans="2:6" ht="24" customHeight="1">
      <c r="B4" s="78"/>
      <c r="C4" s="78"/>
      <c r="D4" s="78"/>
      <c r="E4" s="198"/>
      <c r="F4" s="198"/>
    </row>
    <row r="5" spans="1:6" s="13" customFormat="1" ht="23.25">
      <c r="A5" s="50"/>
      <c r="B5" s="50"/>
      <c r="E5" s="199"/>
      <c r="F5" s="199" t="s">
        <v>238</v>
      </c>
    </row>
    <row r="6" spans="1:6" s="13" customFormat="1" ht="24" thickBot="1">
      <c r="A6" s="50"/>
      <c r="B6" s="77" t="s">
        <v>295</v>
      </c>
      <c r="C6" s="45"/>
      <c r="D6" s="45"/>
      <c r="E6" s="200"/>
      <c r="F6" s="200" t="s">
        <v>233</v>
      </c>
    </row>
    <row r="7" spans="1:6" s="13" customFormat="1" ht="27" customHeight="1">
      <c r="A7" s="50"/>
      <c r="B7" s="50"/>
      <c r="D7" s="52"/>
      <c r="E7" s="201" t="s">
        <v>300</v>
      </c>
      <c r="F7" s="201" t="s">
        <v>45</v>
      </c>
    </row>
    <row r="8" spans="1:6" s="13" customFormat="1" ht="24.75" customHeight="1">
      <c r="A8" s="50"/>
      <c r="B8" s="50"/>
      <c r="E8" s="202" t="s">
        <v>63</v>
      </c>
      <c r="F8" s="202" t="s">
        <v>145</v>
      </c>
    </row>
    <row r="9" spans="1:6" s="13" customFormat="1" ht="27" customHeight="1">
      <c r="A9" s="7"/>
      <c r="B9" s="53" t="s">
        <v>94</v>
      </c>
      <c r="D9" s="17"/>
      <c r="E9" s="218"/>
      <c r="F9" s="55"/>
    </row>
    <row r="10" spans="1:6" s="13" customFormat="1" ht="0.75" customHeight="1">
      <c r="A10" s="50"/>
      <c r="B10" s="54"/>
      <c r="D10" s="17"/>
      <c r="E10" s="160"/>
      <c r="F10" s="55"/>
    </row>
    <row r="11" spans="1:6" s="13" customFormat="1" ht="21.75" customHeight="1">
      <c r="A11" s="50"/>
      <c r="B11" s="54" t="s">
        <v>98</v>
      </c>
      <c r="D11" s="17"/>
      <c r="E11" s="160">
        <v>1664971.0227992213</v>
      </c>
      <c r="F11" s="55">
        <v>1668656</v>
      </c>
    </row>
    <row r="12" spans="1:6" s="13" customFormat="1" ht="21.75" customHeight="1">
      <c r="A12" s="50"/>
      <c r="B12" s="54" t="s">
        <v>69</v>
      </c>
      <c r="D12" s="17"/>
      <c r="E12" s="160">
        <v>667875</v>
      </c>
      <c r="F12" s="55">
        <v>605022</v>
      </c>
    </row>
    <row r="13" spans="1:6" s="13" customFormat="1" ht="21.75" customHeight="1">
      <c r="A13" s="7"/>
      <c r="B13" s="54" t="s">
        <v>70</v>
      </c>
      <c r="D13" s="17"/>
      <c r="E13" s="160">
        <v>280314.387</v>
      </c>
      <c r="F13" s="55">
        <v>273424</v>
      </c>
    </row>
    <row r="14" spans="1:6" s="13" customFormat="1" ht="21.75" customHeight="1">
      <c r="A14" s="7"/>
      <c r="B14" s="54" t="s">
        <v>260</v>
      </c>
      <c r="D14" s="17"/>
      <c r="E14" s="160">
        <v>44326.73108</v>
      </c>
      <c r="F14" s="55">
        <v>51171</v>
      </c>
    </row>
    <row r="15" spans="1:6" s="13" customFormat="1" ht="21.75" customHeight="1">
      <c r="A15" s="50"/>
      <c r="B15" s="54" t="s">
        <v>67</v>
      </c>
      <c r="D15" s="17"/>
      <c r="E15" s="160">
        <v>1000236</v>
      </c>
      <c r="F15" s="55">
        <v>999623</v>
      </c>
    </row>
    <row r="16" spans="1:6" s="13" customFormat="1" ht="21.75" customHeight="1">
      <c r="A16" s="50"/>
      <c r="B16" s="54" t="s">
        <v>71</v>
      </c>
      <c r="D16" s="17"/>
      <c r="E16" s="160">
        <v>193487</v>
      </c>
      <c r="F16" s="55">
        <v>193759</v>
      </c>
    </row>
    <row r="17" spans="1:6" s="13" customFormat="1" ht="21.75" customHeight="1">
      <c r="A17" s="50"/>
      <c r="B17" s="54" t="s">
        <v>242</v>
      </c>
      <c r="D17" s="17"/>
      <c r="E17" s="160">
        <v>4431</v>
      </c>
      <c r="F17" s="66">
        <v>4571</v>
      </c>
    </row>
    <row r="18" spans="1:6" s="20" customFormat="1" ht="26.25" customHeight="1">
      <c r="A18" s="56"/>
      <c r="B18" s="57"/>
      <c r="C18" s="58"/>
      <c r="D18" s="23"/>
      <c r="E18" s="161">
        <v>3855641.1408792213</v>
      </c>
      <c r="F18" s="59">
        <v>3796226</v>
      </c>
    </row>
    <row r="19" spans="1:6" s="13" customFormat="1" ht="7.5" customHeight="1">
      <c r="A19" s="50"/>
      <c r="B19" s="51"/>
      <c r="C19" s="53"/>
      <c r="D19" s="17"/>
      <c r="E19" s="160"/>
      <c r="F19" s="55"/>
    </row>
    <row r="20" spans="1:6" s="13" customFormat="1" ht="21.75" customHeight="1">
      <c r="A20" s="50"/>
      <c r="B20" s="53" t="s">
        <v>72</v>
      </c>
      <c r="C20" s="53"/>
      <c r="D20" s="17"/>
      <c r="E20" s="160"/>
      <c r="F20" s="55"/>
    </row>
    <row r="21" spans="1:6" s="13" customFormat="1" ht="5.25" customHeight="1" hidden="1">
      <c r="A21" s="50"/>
      <c r="B21" s="53"/>
      <c r="C21" s="53"/>
      <c r="D21" s="17"/>
      <c r="E21" s="160"/>
      <c r="F21" s="55"/>
    </row>
    <row r="22" spans="1:6" s="13" customFormat="1" ht="22.5" customHeight="1">
      <c r="A22" s="50"/>
      <c r="B22" s="54" t="s">
        <v>96</v>
      </c>
      <c r="D22" s="245"/>
      <c r="E22" s="160">
        <v>88613</v>
      </c>
      <c r="F22" s="55">
        <v>90114</v>
      </c>
    </row>
    <row r="23" spans="1:6" s="13" customFormat="1" ht="22.5" customHeight="1">
      <c r="A23" s="50"/>
      <c r="B23" s="54" t="s">
        <v>97</v>
      </c>
      <c r="D23" s="245"/>
      <c r="E23" s="160">
        <v>112791</v>
      </c>
      <c r="F23" s="55">
        <v>117908</v>
      </c>
    </row>
    <row r="24" spans="1:6" s="13" customFormat="1" ht="22.5" customHeight="1">
      <c r="A24" s="50"/>
      <c r="B24" s="54" t="s">
        <v>188</v>
      </c>
      <c r="D24" s="245"/>
      <c r="E24" s="160">
        <v>457862</v>
      </c>
      <c r="F24" s="55">
        <v>423557</v>
      </c>
    </row>
    <row r="25" spans="1:6" s="13" customFormat="1" ht="22.5" customHeight="1">
      <c r="A25" s="50"/>
      <c r="B25" s="54" t="s">
        <v>79</v>
      </c>
      <c r="D25" s="245"/>
      <c r="E25" s="160">
        <v>110836</v>
      </c>
      <c r="F25" s="55">
        <v>214775</v>
      </c>
    </row>
    <row r="26" spans="1:6" s="20" customFormat="1" ht="27.75" customHeight="1">
      <c r="A26" s="56"/>
      <c r="B26" s="56"/>
      <c r="C26" s="60"/>
      <c r="D26" s="245"/>
      <c r="E26" s="161">
        <v>770102</v>
      </c>
      <c r="F26" s="59">
        <v>846354</v>
      </c>
    </row>
    <row r="27" spans="1:6" s="13" customFormat="1" ht="8.25" customHeight="1">
      <c r="A27" s="50"/>
      <c r="B27" s="50"/>
      <c r="C27" s="54"/>
      <c r="D27" s="245"/>
      <c r="E27" s="160"/>
      <c r="F27" s="55"/>
    </row>
    <row r="28" spans="1:6" s="13" customFormat="1" ht="19.5" customHeight="1">
      <c r="A28" s="50"/>
      <c r="B28" s="53" t="s">
        <v>73</v>
      </c>
      <c r="C28" s="54"/>
      <c r="D28" s="245"/>
      <c r="E28" s="160"/>
      <c r="F28" s="55"/>
    </row>
    <row r="29" spans="1:6" s="13" customFormat="1" ht="0.75" customHeight="1">
      <c r="A29" s="50"/>
      <c r="B29" s="53"/>
      <c r="C29" s="54"/>
      <c r="D29" s="245"/>
      <c r="E29" s="160"/>
      <c r="F29" s="55"/>
    </row>
    <row r="30" spans="1:6" s="13" customFormat="1" ht="21.75" customHeight="1">
      <c r="A30" s="50"/>
      <c r="B30" s="54" t="s">
        <v>258</v>
      </c>
      <c r="D30" s="245"/>
      <c r="E30" s="160">
        <v>986240</v>
      </c>
      <c r="F30" s="55">
        <v>910273</v>
      </c>
    </row>
    <row r="31" spans="1:6" s="13" customFormat="1" ht="21.75" customHeight="1">
      <c r="A31" s="50"/>
      <c r="B31" s="54" t="s">
        <v>190</v>
      </c>
      <c r="D31" s="245"/>
      <c r="E31" s="160">
        <v>319665</v>
      </c>
      <c r="F31" s="55">
        <v>333178</v>
      </c>
    </row>
    <row r="32" spans="1:6" s="13" customFormat="1" ht="21.75" customHeight="1">
      <c r="A32" s="50"/>
      <c r="B32" s="54" t="s">
        <v>64</v>
      </c>
      <c r="D32" s="246"/>
      <c r="E32" s="160">
        <v>26024</v>
      </c>
      <c r="F32" s="55">
        <v>26654</v>
      </c>
    </row>
    <row r="33" spans="1:6" s="13" customFormat="1" ht="21.75" customHeight="1">
      <c r="A33" s="50"/>
      <c r="B33" s="54" t="s">
        <v>317</v>
      </c>
      <c r="D33" s="246"/>
      <c r="E33" s="160">
        <v>25133</v>
      </c>
      <c r="F33" s="55">
        <v>20856</v>
      </c>
    </row>
    <row r="34" spans="1:6" s="20" customFormat="1" ht="25.5" customHeight="1">
      <c r="A34" s="56"/>
      <c r="B34" s="56"/>
      <c r="C34" s="60"/>
      <c r="D34" s="23"/>
      <c r="E34" s="161">
        <v>1357062</v>
      </c>
      <c r="F34" s="59">
        <v>1290961</v>
      </c>
    </row>
    <row r="35" spans="1:6" s="20" customFormat="1" ht="27" customHeight="1">
      <c r="A35" s="56"/>
      <c r="B35" s="58" t="s">
        <v>90</v>
      </c>
      <c r="C35" s="58"/>
      <c r="D35" s="23"/>
      <c r="E35" s="162">
        <v>-586960</v>
      </c>
      <c r="F35" s="61">
        <v>-444607</v>
      </c>
    </row>
    <row r="36" spans="1:6" s="13" customFormat="1" ht="12" customHeight="1">
      <c r="A36" s="50"/>
      <c r="B36" s="53"/>
      <c r="C36" s="53"/>
      <c r="D36" s="17"/>
      <c r="E36" s="160"/>
      <c r="F36" s="55"/>
    </row>
    <row r="37" spans="1:6" s="13" customFormat="1" ht="23.25">
      <c r="A37" s="50"/>
      <c r="B37" s="53" t="s">
        <v>99</v>
      </c>
      <c r="C37" s="53"/>
      <c r="D37" s="17"/>
      <c r="E37" s="160"/>
      <c r="F37" s="55"/>
    </row>
    <row r="38" spans="1:6" s="13" customFormat="1" ht="4.5" customHeight="1">
      <c r="A38" s="50"/>
      <c r="B38" s="53"/>
      <c r="C38" s="53"/>
      <c r="D38" s="17"/>
      <c r="E38" s="160"/>
      <c r="F38" s="55"/>
    </row>
    <row r="39" spans="1:6" s="13" customFormat="1" ht="19.5" customHeight="1">
      <c r="A39" s="50"/>
      <c r="B39" s="54" t="s">
        <v>257</v>
      </c>
      <c r="E39" s="163">
        <v>858294</v>
      </c>
      <c r="F39" s="62">
        <v>924201</v>
      </c>
    </row>
    <row r="40" spans="1:6" s="13" customFormat="1" ht="19.5" customHeight="1">
      <c r="A40" s="50"/>
      <c r="B40" s="54" t="s">
        <v>259</v>
      </c>
      <c r="E40" s="163">
        <v>24946</v>
      </c>
      <c r="F40" s="62">
        <v>23269</v>
      </c>
    </row>
    <row r="41" spans="1:6" s="20" customFormat="1" ht="26.25" customHeight="1">
      <c r="A41" s="56"/>
      <c r="B41" s="58"/>
      <c r="C41" s="58"/>
      <c r="D41" s="23"/>
      <c r="E41" s="161">
        <v>883240</v>
      </c>
      <c r="F41" s="59">
        <v>947470</v>
      </c>
    </row>
    <row r="42" spans="1:6" s="20" customFormat="1" ht="34.5" customHeight="1" thickBot="1">
      <c r="A42" s="56"/>
      <c r="B42" s="56"/>
      <c r="C42" s="63"/>
      <c r="D42" s="23"/>
      <c r="E42" s="164">
        <v>2385441.1408792213</v>
      </c>
      <c r="F42" s="153">
        <v>2404149</v>
      </c>
    </row>
    <row r="43" spans="1:6" s="13" customFormat="1" ht="12" customHeight="1" hidden="1">
      <c r="A43" s="50"/>
      <c r="B43" s="50"/>
      <c r="C43" s="64"/>
      <c r="D43" s="17"/>
      <c r="E43" s="160"/>
      <c r="F43" s="55"/>
    </row>
    <row r="44" spans="1:6" s="13" customFormat="1" ht="20.25" customHeight="1">
      <c r="A44" s="50"/>
      <c r="B44" s="53" t="s">
        <v>211</v>
      </c>
      <c r="C44" s="53"/>
      <c r="D44" s="17"/>
      <c r="E44" s="160"/>
      <c r="F44" s="55"/>
    </row>
    <row r="45" spans="1:6" s="13" customFormat="1" ht="5.25" customHeight="1">
      <c r="A45" s="50"/>
      <c r="B45" s="53"/>
      <c r="C45" s="53"/>
      <c r="D45" s="17"/>
      <c r="E45" s="160"/>
      <c r="F45" s="55"/>
    </row>
    <row r="46" spans="1:6" s="13" customFormat="1" ht="22.5" customHeight="1">
      <c r="A46" s="50"/>
      <c r="B46" s="54" t="s">
        <v>74</v>
      </c>
      <c r="D46" s="17"/>
      <c r="E46" s="163">
        <v>290884</v>
      </c>
      <c r="F46" s="55">
        <v>289770</v>
      </c>
    </row>
    <row r="47" spans="1:6" s="13" customFormat="1" ht="27.75" customHeight="1">
      <c r="A47" s="50"/>
      <c r="B47" s="54" t="s">
        <v>75</v>
      </c>
      <c r="E47" s="163">
        <v>1497495</v>
      </c>
      <c r="F47" s="55">
        <v>1510320</v>
      </c>
    </row>
    <row r="48" spans="1:6" s="13" customFormat="1" ht="27.75" customHeight="1">
      <c r="A48" s="50"/>
      <c r="B48" s="54" t="s">
        <v>140</v>
      </c>
      <c r="E48" s="165">
        <v>1788379</v>
      </c>
      <c r="F48" s="65">
        <v>1800090</v>
      </c>
    </row>
    <row r="49" spans="1:6" s="13" customFormat="1" ht="27.75" customHeight="1">
      <c r="A49" s="50"/>
      <c r="B49" s="54" t="s">
        <v>66</v>
      </c>
      <c r="E49" s="166">
        <v>532784.8288236398</v>
      </c>
      <c r="F49" s="66">
        <v>530861</v>
      </c>
    </row>
    <row r="50" spans="1:6" s="13" customFormat="1" ht="27.75" customHeight="1">
      <c r="A50" s="50"/>
      <c r="B50" s="195" t="s">
        <v>245</v>
      </c>
      <c r="C50" s="54"/>
      <c r="E50" s="167">
        <v>64277</v>
      </c>
      <c r="F50" s="67">
        <v>73198</v>
      </c>
    </row>
    <row r="51" spans="1:6" s="20" customFormat="1" ht="32.25" customHeight="1" thickBot="1">
      <c r="A51" s="56"/>
      <c r="B51" s="56"/>
      <c r="C51" s="68"/>
      <c r="E51" s="168">
        <v>2385440.82882364</v>
      </c>
      <c r="F51" s="69">
        <v>2404149</v>
      </c>
    </row>
    <row r="52" spans="1:6" s="13" customFormat="1" ht="12" customHeight="1">
      <c r="A52" s="50"/>
      <c r="B52" s="50"/>
      <c r="E52" s="62"/>
      <c r="F52" s="62"/>
    </row>
    <row r="53" spans="1:6" s="20" customFormat="1" ht="38.25" customHeight="1" thickBot="1">
      <c r="A53" s="56"/>
      <c r="B53" s="70" t="s">
        <v>256</v>
      </c>
      <c r="E53" s="204">
        <v>3.07</v>
      </c>
      <c r="F53" s="205">
        <v>3.1</v>
      </c>
    </row>
    <row r="54" spans="1:6" s="13" customFormat="1" ht="27.75" customHeight="1">
      <c r="A54" s="50"/>
      <c r="B54" s="50"/>
      <c r="E54" s="62"/>
      <c r="F54" s="62"/>
    </row>
    <row r="55" spans="1:6" s="13" customFormat="1" ht="7.5" customHeight="1" hidden="1">
      <c r="A55" s="50"/>
      <c r="B55" s="50"/>
      <c r="E55" s="62"/>
      <c r="F55" s="62"/>
    </row>
    <row r="56" spans="1:6" s="13" customFormat="1" ht="48.75" customHeight="1">
      <c r="A56" s="50"/>
      <c r="B56" s="521" t="s">
        <v>334</v>
      </c>
      <c r="C56" s="522"/>
      <c r="D56" s="522"/>
      <c r="E56" s="522"/>
      <c r="F56" s="522"/>
    </row>
    <row r="57" spans="1:6" s="13" customFormat="1" ht="23.25">
      <c r="A57" s="50"/>
      <c r="B57" s="33"/>
      <c r="E57" s="62"/>
      <c r="F57" s="62"/>
    </row>
    <row r="58" spans="1:6" s="13" customFormat="1" ht="23.25">
      <c r="A58" s="50"/>
      <c r="B58" s="33"/>
      <c r="E58" s="62"/>
      <c r="F58" s="62"/>
    </row>
    <row r="59" spans="1:6" s="13" customFormat="1" ht="23.25">
      <c r="A59" s="50"/>
      <c r="B59" s="33"/>
      <c r="E59" s="62"/>
      <c r="F59" s="62"/>
    </row>
    <row r="60" spans="1:6" s="13" customFormat="1" ht="23.25">
      <c r="A60" s="50"/>
      <c r="B60" s="33"/>
      <c r="E60" s="62"/>
      <c r="F60" s="62"/>
    </row>
    <row r="61" spans="1:6" s="13" customFormat="1" ht="23.25">
      <c r="A61" s="50"/>
      <c r="B61" s="33"/>
      <c r="E61" s="62"/>
      <c r="F61" s="62"/>
    </row>
    <row r="62" spans="1:6" s="13" customFormat="1" ht="23.25">
      <c r="A62" s="50"/>
      <c r="B62" s="33"/>
      <c r="E62" s="62"/>
      <c r="F62" s="62"/>
    </row>
    <row r="63" spans="1:6" s="13" customFormat="1" ht="23.25">
      <c r="A63" s="50"/>
      <c r="B63" s="33"/>
      <c r="E63" s="62"/>
      <c r="F63" s="62"/>
    </row>
    <row r="64" spans="1:6" s="13" customFormat="1" ht="23.25">
      <c r="A64" s="50"/>
      <c r="B64" s="33"/>
      <c r="E64" s="62"/>
      <c r="F64" s="62"/>
    </row>
    <row r="65" spans="1:6" s="13" customFormat="1" ht="23.25">
      <c r="A65" s="50"/>
      <c r="B65" s="33"/>
      <c r="E65" s="62"/>
      <c r="F65" s="62"/>
    </row>
    <row r="66" spans="1:6" s="13" customFormat="1" ht="23.25">
      <c r="A66" s="50"/>
      <c r="B66" s="33"/>
      <c r="E66" s="62"/>
      <c r="F66" s="62"/>
    </row>
    <row r="67" spans="1:6" s="13" customFormat="1" ht="23.25">
      <c r="A67" s="50"/>
      <c r="B67" s="33"/>
      <c r="E67" s="62"/>
      <c r="F67" s="62"/>
    </row>
    <row r="68" spans="1:6" s="13" customFormat="1" ht="23.25">
      <c r="A68" s="50"/>
      <c r="B68" s="33"/>
      <c r="E68" s="62"/>
      <c r="F68" s="62"/>
    </row>
    <row r="69" spans="1:6" s="13" customFormat="1" ht="23.25">
      <c r="A69" s="50"/>
      <c r="B69" s="33"/>
      <c r="E69" s="62"/>
      <c r="F69" s="62"/>
    </row>
    <row r="70" spans="1:6" s="13" customFormat="1" ht="23.25">
      <c r="A70" s="50"/>
      <c r="B70" s="33"/>
      <c r="E70" s="62"/>
      <c r="F70" s="62"/>
    </row>
    <row r="71" spans="1:6" s="13" customFormat="1" ht="23.25">
      <c r="A71" s="50"/>
      <c r="B71" s="33"/>
      <c r="E71" s="62"/>
      <c r="F71" s="62"/>
    </row>
    <row r="72" spans="1:6" s="13" customFormat="1" ht="23.25">
      <c r="A72" s="50"/>
      <c r="B72" s="50"/>
      <c r="E72" s="62"/>
      <c r="F72" s="62"/>
    </row>
    <row r="73" spans="1:6" s="13" customFormat="1" ht="23.25">
      <c r="A73" s="50"/>
      <c r="B73" s="50"/>
      <c r="E73" s="62"/>
      <c r="F73" s="62"/>
    </row>
    <row r="74" spans="1:6" s="13" customFormat="1" ht="23.25">
      <c r="A74" s="50"/>
      <c r="B74" s="50"/>
      <c r="E74" s="62"/>
      <c r="F74" s="62"/>
    </row>
    <row r="75" spans="1:6" s="13" customFormat="1" ht="23.25">
      <c r="A75" s="50"/>
      <c r="B75" s="50"/>
      <c r="E75" s="62"/>
      <c r="F75" s="62"/>
    </row>
    <row r="76" spans="1:6" s="13" customFormat="1" ht="23.25">
      <c r="A76" s="50"/>
      <c r="B76" s="50"/>
      <c r="E76" s="62"/>
      <c r="F76" s="62"/>
    </row>
    <row r="77" spans="1:6" s="13" customFormat="1" ht="23.25">
      <c r="A77" s="50"/>
      <c r="B77" s="50"/>
      <c r="E77" s="62"/>
      <c r="F77" s="62"/>
    </row>
    <row r="78" spans="1:6" s="13" customFormat="1" ht="23.25">
      <c r="A78" s="50"/>
      <c r="B78" s="50"/>
      <c r="E78" s="62"/>
      <c r="F78" s="62"/>
    </row>
    <row r="79" spans="1:6" s="13" customFormat="1" ht="23.25">
      <c r="A79" s="50"/>
      <c r="B79" s="50"/>
      <c r="E79" s="62"/>
      <c r="F79" s="62"/>
    </row>
    <row r="80" spans="1:6" s="13" customFormat="1" ht="23.25">
      <c r="A80" s="50"/>
      <c r="B80" s="50"/>
      <c r="E80" s="62"/>
      <c r="F80" s="62"/>
    </row>
    <row r="81" spans="1:6" s="13" customFormat="1" ht="23.25">
      <c r="A81" s="50"/>
      <c r="B81" s="50"/>
      <c r="E81" s="62"/>
      <c r="F81" s="62"/>
    </row>
    <row r="82" spans="1:6" s="13" customFormat="1" ht="23.25">
      <c r="A82" s="50"/>
      <c r="B82" s="50"/>
      <c r="E82" s="62"/>
      <c r="F82" s="62"/>
    </row>
    <row r="83" spans="1:6" s="13" customFormat="1" ht="23.25">
      <c r="A83" s="50"/>
      <c r="B83" s="50"/>
      <c r="E83" s="62"/>
      <c r="F83" s="62"/>
    </row>
    <row r="84" spans="1:6" s="13" customFormat="1" ht="23.25">
      <c r="A84" s="50"/>
      <c r="B84" s="50"/>
      <c r="E84" s="62"/>
      <c r="F84" s="62"/>
    </row>
    <row r="85" spans="1:6" s="13" customFormat="1" ht="23.25">
      <c r="A85" s="50"/>
      <c r="B85" s="50"/>
      <c r="E85" s="62"/>
      <c r="F85" s="62"/>
    </row>
    <row r="86" spans="1:6" s="13" customFormat="1" ht="23.25">
      <c r="A86" s="50"/>
      <c r="B86" s="50"/>
      <c r="E86" s="62"/>
      <c r="F86" s="62"/>
    </row>
    <row r="87" spans="1:6" s="13" customFormat="1" ht="23.25">
      <c r="A87" s="50"/>
      <c r="B87" s="50"/>
      <c r="E87" s="62"/>
      <c r="F87" s="62"/>
    </row>
    <row r="88" spans="1:6" s="13" customFormat="1" ht="23.25">
      <c r="A88" s="50"/>
      <c r="B88" s="50"/>
      <c r="E88" s="62"/>
      <c r="F88" s="62"/>
    </row>
    <row r="89" spans="1:6" s="13" customFormat="1" ht="23.25">
      <c r="A89" s="50"/>
      <c r="B89" s="50"/>
      <c r="E89" s="62"/>
      <c r="F89" s="62"/>
    </row>
    <row r="90" spans="1:6" s="13" customFormat="1" ht="23.25">
      <c r="A90" s="50"/>
      <c r="B90" s="50"/>
      <c r="E90" s="62"/>
      <c r="F90" s="62"/>
    </row>
    <row r="91" spans="1:6" s="13" customFormat="1" ht="23.25">
      <c r="A91" s="50"/>
      <c r="B91" s="50"/>
      <c r="E91" s="62"/>
      <c r="F91" s="62"/>
    </row>
    <row r="92" spans="1:6" s="13" customFormat="1" ht="23.25">
      <c r="A92" s="50"/>
      <c r="B92" s="50"/>
      <c r="E92" s="62"/>
      <c r="F92" s="62"/>
    </row>
    <row r="93" spans="1:6" s="13" customFormat="1" ht="23.25">
      <c r="A93" s="50"/>
      <c r="B93" s="50"/>
      <c r="E93" s="62"/>
      <c r="F93" s="62"/>
    </row>
    <row r="94" spans="1:6" s="13" customFormat="1" ht="23.25">
      <c r="A94" s="50"/>
      <c r="B94" s="50"/>
      <c r="E94" s="62"/>
      <c r="F94" s="62"/>
    </row>
    <row r="95" spans="1:6" s="13" customFormat="1" ht="23.25">
      <c r="A95" s="50"/>
      <c r="B95" s="50"/>
      <c r="E95" s="62"/>
      <c r="F95" s="62"/>
    </row>
    <row r="96" spans="1:6" s="13" customFormat="1" ht="23.25">
      <c r="A96" s="50"/>
      <c r="B96" s="50"/>
      <c r="E96" s="62"/>
      <c r="F96" s="62"/>
    </row>
    <row r="97" spans="1:6" s="13" customFormat="1" ht="23.25">
      <c r="A97" s="50"/>
      <c r="B97" s="50"/>
      <c r="E97" s="62"/>
      <c r="F97" s="62"/>
    </row>
    <row r="98" spans="1:6" s="13" customFormat="1" ht="23.25">
      <c r="A98" s="50"/>
      <c r="B98" s="50"/>
      <c r="E98" s="62"/>
      <c r="F98" s="62"/>
    </row>
    <row r="99" spans="1:6" s="13" customFormat="1" ht="23.25">
      <c r="A99" s="50"/>
      <c r="B99" s="50"/>
      <c r="E99" s="62"/>
      <c r="F99" s="62"/>
    </row>
    <row r="100" spans="1:6" s="13" customFormat="1" ht="23.25">
      <c r="A100" s="50"/>
      <c r="B100" s="50"/>
      <c r="E100" s="62"/>
      <c r="F100" s="62"/>
    </row>
    <row r="101" spans="1:6" s="13" customFormat="1" ht="23.25">
      <c r="A101" s="50"/>
      <c r="B101" s="50"/>
      <c r="E101" s="62"/>
      <c r="F101" s="62"/>
    </row>
    <row r="102" spans="1:6" s="13" customFormat="1" ht="23.25">
      <c r="A102" s="50"/>
      <c r="B102" s="50"/>
      <c r="E102" s="62"/>
      <c r="F102" s="62"/>
    </row>
    <row r="103" spans="1:6" s="13" customFormat="1" ht="23.25">
      <c r="A103" s="50"/>
      <c r="B103" s="50"/>
      <c r="E103" s="62"/>
      <c r="F103" s="62"/>
    </row>
    <row r="104" spans="1:6" s="13" customFormat="1" ht="23.25">
      <c r="A104" s="50"/>
      <c r="B104" s="50"/>
      <c r="E104" s="62"/>
      <c r="F104" s="62"/>
    </row>
    <row r="105" spans="1:6" s="13" customFormat="1" ht="23.25">
      <c r="A105" s="50"/>
      <c r="B105" s="50"/>
      <c r="E105" s="62"/>
      <c r="F105" s="62"/>
    </row>
    <row r="106" spans="1:6" s="13" customFormat="1" ht="23.25">
      <c r="A106" s="50"/>
      <c r="B106" s="50"/>
      <c r="E106" s="62"/>
      <c r="F106" s="62"/>
    </row>
    <row r="107" spans="1:6" s="13" customFormat="1" ht="23.25">
      <c r="A107" s="50"/>
      <c r="B107" s="50"/>
      <c r="E107" s="62"/>
      <c r="F107" s="62"/>
    </row>
    <row r="108" spans="1:6" s="13" customFormat="1" ht="23.25">
      <c r="A108" s="50"/>
      <c r="B108" s="50"/>
      <c r="E108" s="62"/>
      <c r="F108" s="62"/>
    </row>
    <row r="109" spans="1:6" s="13" customFormat="1" ht="23.25">
      <c r="A109" s="50"/>
      <c r="B109" s="50"/>
      <c r="E109" s="62"/>
      <c r="F109" s="62"/>
    </row>
    <row r="110" spans="1:6" s="13" customFormat="1" ht="23.25">
      <c r="A110" s="50"/>
      <c r="B110" s="50"/>
      <c r="E110" s="62"/>
      <c r="F110" s="62"/>
    </row>
    <row r="111" spans="1:6" s="13" customFormat="1" ht="23.25">
      <c r="A111" s="50"/>
      <c r="B111" s="50"/>
      <c r="E111" s="62"/>
      <c r="F111" s="62"/>
    </row>
    <row r="112" spans="1:6" s="13" customFormat="1" ht="23.25">
      <c r="A112" s="50"/>
      <c r="B112" s="50"/>
      <c r="E112" s="62"/>
      <c r="F112" s="62"/>
    </row>
    <row r="113" spans="1:6" s="13" customFormat="1" ht="23.25">
      <c r="A113" s="50"/>
      <c r="B113" s="50"/>
      <c r="E113" s="62"/>
      <c r="F113" s="62"/>
    </row>
    <row r="114" spans="1:6" s="13" customFormat="1" ht="23.25">
      <c r="A114" s="50"/>
      <c r="B114" s="50"/>
      <c r="E114" s="62"/>
      <c r="F114" s="62"/>
    </row>
    <row r="115" spans="1:6" s="13" customFormat="1" ht="23.25">
      <c r="A115" s="50"/>
      <c r="B115" s="50"/>
      <c r="E115" s="62"/>
      <c r="F115" s="62"/>
    </row>
    <row r="116" spans="1:6" s="13" customFormat="1" ht="23.25">
      <c r="A116" s="50"/>
      <c r="B116" s="50"/>
      <c r="E116" s="62"/>
      <c r="F116" s="62"/>
    </row>
    <row r="117" spans="1:6" s="13" customFormat="1" ht="23.25">
      <c r="A117" s="50"/>
      <c r="B117" s="50"/>
      <c r="E117" s="62"/>
      <c r="F117" s="62"/>
    </row>
    <row r="118" spans="1:6" s="13" customFormat="1" ht="23.25">
      <c r="A118" s="50"/>
      <c r="B118" s="50"/>
      <c r="E118" s="62"/>
      <c r="F118" s="62"/>
    </row>
    <row r="119" spans="1:6" s="13" customFormat="1" ht="23.25">
      <c r="A119" s="50"/>
      <c r="B119" s="50"/>
      <c r="E119" s="62"/>
      <c r="F119" s="62"/>
    </row>
    <row r="120" spans="1:6" s="13" customFormat="1" ht="23.25">
      <c r="A120" s="50"/>
      <c r="B120" s="50"/>
      <c r="E120" s="62"/>
      <c r="F120" s="62"/>
    </row>
    <row r="121" spans="1:6" s="13" customFormat="1" ht="23.25">
      <c r="A121" s="50"/>
      <c r="B121" s="50"/>
      <c r="E121" s="62"/>
      <c r="F121" s="62"/>
    </row>
    <row r="122" spans="1:6" s="13" customFormat="1" ht="23.25">
      <c r="A122" s="50"/>
      <c r="B122" s="50"/>
      <c r="E122" s="62"/>
      <c r="F122" s="62"/>
    </row>
    <row r="123" spans="1:6" s="13" customFormat="1" ht="23.25">
      <c r="A123" s="50"/>
      <c r="B123" s="50"/>
      <c r="E123" s="62"/>
      <c r="F123" s="62"/>
    </row>
    <row r="124" spans="1:6" s="13" customFormat="1" ht="23.25">
      <c r="A124" s="50"/>
      <c r="B124" s="50"/>
      <c r="E124" s="62"/>
      <c r="F124" s="62"/>
    </row>
    <row r="125" spans="1:6" s="13" customFormat="1" ht="23.25">
      <c r="A125" s="50"/>
      <c r="B125" s="50"/>
      <c r="E125" s="62"/>
      <c r="F125" s="62"/>
    </row>
    <row r="126" spans="1:6" s="13" customFormat="1" ht="23.25">
      <c r="A126" s="50"/>
      <c r="B126" s="50"/>
      <c r="E126" s="62"/>
      <c r="F126" s="62"/>
    </row>
    <row r="127" spans="1:6" s="13" customFormat="1" ht="23.25">
      <c r="A127" s="50"/>
      <c r="B127" s="50"/>
      <c r="E127" s="62"/>
      <c r="F127" s="62"/>
    </row>
    <row r="128" spans="1:6" s="13" customFormat="1" ht="23.25">
      <c r="A128" s="50"/>
      <c r="B128" s="50"/>
      <c r="E128" s="62"/>
      <c r="F128" s="62"/>
    </row>
    <row r="129" spans="1:6" s="13" customFormat="1" ht="23.25">
      <c r="A129" s="50"/>
      <c r="B129" s="50"/>
      <c r="E129" s="62"/>
      <c r="F129" s="62"/>
    </row>
    <row r="130" spans="1:6" s="13" customFormat="1" ht="23.25">
      <c r="A130" s="50"/>
      <c r="B130" s="50"/>
      <c r="E130" s="62"/>
      <c r="F130" s="62"/>
    </row>
    <row r="131" spans="1:6" s="13" customFormat="1" ht="23.25">
      <c r="A131" s="50"/>
      <c r="B131" s="50"/>
      <c r="E131" s="62"/>
      <c r="F131" s="62"/>
    </row>
    <row r="132" spans="1:6" s="13" customFormat="1" ht="23.25">
      <c r="A132" s="50"/>
      <c r="B132" s="50"/>
      <c r="E132" s="62"/>
      <c r="F132" s="62"/>
    </row>
    <row r="133" spans="1:6" s="13" customFormat="1" ht="23.25">
      <c r="A133" s="50"/>
      <c r="B133" s="50"/>
      <c r="E133" s="62"/>
      <c r="F133" s="62"/>
    </row>
    <row r="134" spans="1:6" s="13" customFormat="1" ht="23.25">
      <c r="A134" s="50"/>
      <c r="B134" s="50"/>
      <c r="E134" s="62"/>
      <c r="F134" s="62"/>
    </row>
    <row r="135" spans="1:6" s="13" customFormat="1" ht="23.25">
      <c r="A135" s="50"/>
      <c r="B135" s="50"/>
      <c r="E135" s="62"/>
      <c r="F135" s="62"/>
    </row>
    <row r="136" spans="1:6" s="13" customFormat="1" ht="23.25">
      <c r="A136" s="50"/>
      <c r="B136" s="50"/>
      <c r="E136" s="62"/>
      <c r="F136" s="62"/>
    </row>
    <row r="137" spans="1:6" s="13" customFormat="1" ht="23.25">
      <c r="A137" s="50"/>
      <c r="B137" s="50"/>
      <c r="E137" s="62"/>
      <c r="F137" s="62"/>
    </row>
    <row r="138" spans="1:6" s="13" customFormat="1" ht="23.25">
      <c r="A138" s="50"/>
      <c r="B138" s="50"/>
      <c r="E138" s="62"/>
      <c r="F138" s="62"/>
    </row>
    <row r="139" spans="1:6" s="13" customFormat="1" ht="23.25">
      <c r="A139" s="50"/>
      <c r="B139" s="50"/>
      <c r="E139" s="62"/>
      <c r="F139" s="62"/>
    </row>
    <row r="140" spans="1:6" s="13" customFormat="1" ht="23.25">
      <c r="A140" s="50"/>
      <c r="B140" s="50"/>
      <c r="E140" s="62"/>
      <c r="F140" s="62"/>
    </row>
    <row r="141" spans="1:6" s="13" customFormat="1" ht="23.25">
      <c r="A141" s="50"/>
      <c r="B141" s="50"/>
      <c r="E141" s="62"/>
      <c r="F141" s="62"/>
    </row>
    <row r="142" spans="1:6" s="13" customFormat="1" ht="23.25">
      <c r="A142" s="50"/>
      <c r="B142" s="50"/>
      <c r="E142" s="62"/>
      <c r="F142" s="62"/>
    </row>
    <row r="143" spans="1:6" s="13" customFormat="1" ht="23.25">
      <c r="A143" s="50"/>
      <c r="B143" s="50"/>
      <c r="E143" s="62"/>
      <c r="F143" s="62"/>
    </row>
    <row r="144" spans="1:6" s="13" customFormat="1" ht="23.25">
      <c r="A144" s="50"/>
      <c r="B144" s="50"/>
      <c r="E144" s="62"/>
      <c r="F144" s="62"/>
    </row>
    <row r="145" spans="1:6" s="13" customFormat="1" ht="23.25">
      <c r="A145" s="50"/>
      <c r="B145" s="50"/>
      <c r="E145" s="62"/>
      <c r="F145" s="62"/>
    </row>
    <row r="146" spans="1:6" s="13" customFormat="1" ht="23.25">
      <c r="A146" s="50"/>
      <c r="B146" s="50"/>
      <c r="E146" s="62"/>
      <c r="F146" s="62"/>
    </row>
    <row r="147" spans="1:6" s="13" customFormat="1" ht="23.25">
      <c r="A147" s="50"/>
      <c r="B147" s="50"/>
      <c r="E147" s="62"/>
      <c r="F147" s="62"/>
    </row>
    <row r="148" spans="1:6" s="13" customFormat="1" ht="23.25">
      <c r="A148" s="50"/>
      <c r="B148" s="50"/>
      <c r="E148" s="62"/>
      <c r="F148" s="62"/>
    </row>
    <row r="149" spans="1:6" s="13" customFormat="1" ht="23.25">
      <c r="A149" s="50"/>
      <c r="B149" s="50"/>
      <c r="E149" s="62"/>
      <c r="F149" s="62"/>
    </row>
    <row r="150" spans="1:6" s="13" customFormat="1" ht="23.25">
      <c r="A150" s="50"/>
      <c r="B150" s="50"/>
      <c r="E150" s="62"/>
      <c r="F150" s="62"/>
    </row>
    <row r="151" spans="1:6" s="13" customFormat="1" ht="23.25">
      <c r="A151" s="50"/>
      <c r="B151" s="50"/>
      <c r="E151" s="62"/>
      <c r="F151" s="62"/>
    </row>
    <row r="152" spans="1:6" s="13" customFormat="1" ht="23.25">
      <c r="A152" s="50"/>
      <c r="B152" s="50"/>
      <c r="E152" s="62"/>
      <c r="F152" s="62"/>
    </row>
    <row r="153" spans="1:6" s="13" customFormat="1" ht="23.25">
      <c r="A153" s="50"/>
      <c r="B153" s="50"/>
      <c r="E153" s="62"/>
      <c r="F153" s="62"/>
    </row>
    <row r="154" spans="1:6" s="13" customFormat="1" ht="23.25">
      <c r="A154" s="50"/>
      <c r="B154" s="50"/>
      <c r="E154" s="62"/>
      <c r="F154" s="62"/>
    </row>
    <row r="155" spans="1:6" s="13" customFormat="1" ht="23.25">
      <c r="A155" s="50"/>
      <c r="B155" s="50"/>
      <c r="E155" s="62"/>
      <c r="F155" s="62"/>
    </row>
    <row r="156" spans="1:6" s="13" customFormat="1" ht="23.25">
      <c r="A156" s="50"/>
      <c r="B156" s="50"/>
      <c r="E156" s="62"/>
      <c r="F156" s="62"/>
    </row>
    <row r="157" spans="1:6" s="13" customFormat="1" ht="23.25">
      <c r="A157" s="50"/>
      <c r="B157" s="50"/>
      <c r="E157" s="62"/>
      <c r="F157" s="62"/>
    </row>
    <row r="158" spans="1:6" s="13" customFormat="1" ht="23.25">
      <c r="A158" s="50"/>
      <c r="B158" s="50"/>
      <c r="E158" s="62"/>
      <c r="F158" s="62"/>
    </row>
    <row r="159" spans="1:6" s="13" customFormat="1" ht="23.25">
      <c r="A159" s="50"/>
      <c r="B159" s="50"/>
      <c r="E159" s="62"/>
      <c r="F159" s="62"/>
    </row>
    <row r="160" spans="1:6" s="13" customFormat="1" ht="23.25">
      <c r="A160" s="50"/>
      <c r="B160" s="50"/>
      <c r="E160" s="62"/>
      <c r="F160" s="62"/>
    </row>
    <row r="161" spans="1:6" s="13" customFormat="1" ht="23.25">
      <c r="A161" s="50"/>
      <c r="B161" s="50"/>
      <c r="E161" s="62"/>
      <c r="F161" s="62"/>
    </row>
    <row r="162" spans="1:6" s="13" customFormat="1" ht="23.25">
      <c r="A162" s="50"/>
      <c r="B162" s="50"/>
      <c r="E162" s="62"/>
      <c r="F162" s="62"/>
    </row>
    <row r="163" spans="1:6" s="13" customFormat="1" ht="23.25">
      <c r="A163" s="50"/>
      <c r="B163" s="50"/>
      <c r="E163" s="62"/>
      <c r="F163" s="62"/>
    </row>
    <row r="164" spans="1:6" s="13" customFormat="1" ht="23.25">
      <c r="A164" s="50"/>
      <c r="B164" s="50"/>
      <c r="E164" s="62"/>
      <c r="F164" s="62"/>
    </row>
    <row r="165" spans="1:6" s="13" customFormat="1" ht="23.25">
      <c r="A165" s="50"/>
      <c r="B165" s="50"/>
      <c r="E165" s="62"/>
      <c r="F165" s="62"/>
    </row>
    <row r="166" spans="1:6" s="13" customFormat="1" ht="23.25">
      <c r="A166" s="50"/>
      <c r="B166" s="50"/>
      <c r="E166" s="62"/>
      <c r="F166" s="62"/>
    </row>
    <row r="167" spans="1:6" s="13" customFormat="1" ht="23.25">
      <c r="A167" s="50"/>
      <c r="B167" s="50"/>
      <c r="E167" s="62"/>
      <c r="F167" s="62"/>
    </row>
    <row r="168" spans="1:6" s="13" customFormat="1" ht="23.25">
      <c r="A168" s="50"/>
      <c r="B168" s="50"/>
      <c r="E168" s="62"/>
      <c r="F168" s="62"/>
    </row>
    <row r="169" spans="1:6" s="13" customFormat="1" ht="23.25">
      <c r="A169" s="50"/>
      <c r="B169" s="50"/>
      <c r="E169" s="62"/>
      <c r="F169" s="62"/>
    </row>
    <row r="170" spans="1:6" s="13" customFormat="1" ht="23.25">
      <c r="A170" s="50"/>
      <c r="B170" s="50"/>
      <c r="E170" s="62"/>
      <c r="F170" s="62"/>
    </row>
    <row r="171" spans="1:6" s="13" customFormat="1" ht="23.25">
      <c r="A171" s="50"/>
      <c r="B171" s="50"/>
      <c r="E171" s="62"/>
      <c r="F171" s="62"/>
    </row>
    <row r="172" spans="1:6" s="13" customFormat="1" ht="23.25">
      <c r="A172" s="50"/>
      <c r="B172" s="50"/>
      <c r="E172" s="62"/>
      <c r="F172" s="62"/>
    </row>
    <row r="173" spans="1:6" s="13" customFormat="1" ht="23.25">
      <c r="A173" s="50"/>
      <c r="B173" s="50"/>
      <c r="E173" s="62"/>
      <c r="F173" s="62"/>
    </row>
    <row r="174" spans="1:6" s="13" customFormat="1" ht="23.25">
      <c r="A174" s="50"/>
      <c r="B174" s="50"/>
      <c r="E174" s="62"/>
      <c r="F174" s="62"/>
    </row>
    <row r="175" spans="1:6" s="13" customFormat="1" ht="23.25">
      <c r="A175" s="50"/>
      <c r="B175" s="50"/>
      <c r="E175" s="62"/>
      <c r="F175" s="62"/>
    </row>
    <row r="176" spans="1:6" s="13" customFormat="1" ht="23.25">
      <c r="A176" s="50"/>
      <c r="B176" s="50"/>
      <c r="E176" s="62"/>
      <c r="F176" s="62"/>
    </row>
    <row r="177" spans="1:6" s="13" customFormat="1" ht="23.25">
      <c r="A177" s="50"/>
      <c r="B177" s="50"/>
      <c r="E177" s="62"/>
      <c r="F177" s="62"/>
    </row>
    <row r="178" spans="1:6" s="13" customFormat="1" ht="23.25">
      <c r="A178" s="50"/>
      <c r="B178" s="50"/>
      <c r="E178" s="62"/>
      <c r="F178" s="62"/>
    </row>
    <row r="179" spans="1:6" s="13" customFormat="1" ht="23.25">
      <c r="A179" s="50"/>
      <c r="B179" s="50"/>
      <c r="E179" s="62"/>
      <c r="F179" s="62"/>
    </row>
    <row r="180" spans="1:6" s="13" customFormat="1" ht="23.25">
      <c r="A180" s="50"/>
      <c r="B180" s="50"/>
      <c r="E180" s="62"/>
      <c r="F180" s="62"/>
    </row>
    <row r="181" spans="1:6" s="13" customFormat="1" ht="23.25">
      <c r="A181" s="50"/>
      <c r="B181" s="50"/>
      <c r="E181" s="62"/>
      <c r="F181" s="62"/>
    </row>
    <row r="182" spans="1:6" s="13" customFormat="1" ht="23.25">
      <c r="A182" s="50"/>
      <c r="B182" s="50"/>
      <c r="E182" s="62"/>
      <c r="F182" s="62"/>
    </row>
    <row r="183" spans="1:6" s="13" customFormat="1" ht="23.25">
      <c r="A183" s="50"/>
      <c r="B183" s="50"/>
      <c r="E183" s="62"/>
      <c r="F183" s="62"/>
    </row>
    <row r="184" spans="1:6" s="13" customFormat="1" ht="23.25">
      <c r="A184" s="50"/>
      <c r="B184" s="50"/>
      <c r="E184" s="62"/>
      <c r="F184" s="62"/>
    </row>
    <row r="185" spans="1:6" s="13" customFormat="1" ht="23.25">
      <c r="A185" s="50"/>
      <c r="B185" s="50"/>
      <c r="E185" s="62"/>
      <c r="F185" s="62"/>
    </row>
    <row r="186" spans="1:6" s="13" customFormat="1" ht="23.25">
      <c r="A186" s="50"/>
      <c r="B186" s="50"/>
      <c r="E186" s="62"/>
      <c r="F186" s="62"/>
    </row>
    <row r="187" spans="1:6" s="13" customFormat="1" ht="23.25">
      <c r="A187" s="50"/>
      <c r="B187" s="50"/>
      <c r="E187" s="62"/>
      <c r="F187" s="62"/>
    </row>
    <row r="188" spans="1:6" s="13" customFormat="1" ht="23.25">
      <c r="A188" s="50"/>
      <c r="B188" s="50"/>
      <c r="E188" s="62"/>
      <c r="F188" s="62"/>
    </row>
    <row r="189" spans="1:6" s="13" customFormat="1" ht="23.25">
      <c r="A189" s="50"/>
      <c r="B189" s="50"/>
      <c r="E189" s="62"/>
      <c r="F189" s="62"/>
    </row>
    <row r="190" spans="1:6" s="13" customFormat="1" ht="23.25">
      <c r="A190" s="50"/>
      <c r="B190" s="50"/>
      <c r="E190" s="62"/>
      <c r="F190" s="62"/>
    </row>
    <row r="191" spans="1:6" s="13" customFormat="1" ht="23.25">
      <c r="A191" s="50"/>
      <c r="B191" s="50"/>
      <c r="E191" s="62"/>
      <c r="F191" s="62"/>
    </row>
    <row r="192" spans="1:6" s="13" customFormat="1" ht="23.25">
      <c r="A192" s="50"/>
      <c r="B192" s="50"/>
      <c r="E192" s="62"/>
      <c r="F192" s="62"/>
    </row>
    <row r="193" spans="1:6" s="13" customFormat="1" ht="23.25">
      <c r="A193" s="50"/>
      <c r="B193" s="50"/>
      <c r="E193" s="62"/>
      <c r="F193" s="62"/>
    </row>
    <row r="194" spans="1:6" s="13" customFormat="1" ht="23.25">
      <c r="A194" s="50"/>
      <c r="B194" s="50"/>
      <c r="E194" s="62"/>
      <c r="F194" s="62"/>
    </row>
    <row r="195" spans="1:6" s="13" customFormat="1" ht="23.25">
      <c r="A195" s="50"/>
      <c r="B195" s="50"/>
      <c r="E195" s="62"/>
      <c r="F195" s="62"/>
    </row>
    <row r="196" spans="1:6" s="13" customFormat="1" ht="23.25">
      <c r="A196" s="50"/>
      <c r="B196" s="50"/>
      <c r="E196" s="62"/>
      <c r="F196" s="62"/>
    </row>
    <row r="197" spans="1:6" s="13" customFormat="1" ht="23.25">
      <c r="A197" s="50"/>
      <c r="B197" s="50"/>
      <c r="E197" s="62"/>
      <c r="F197" s="62"/>
    </row>
    <row r="198" spans="1:6" s="13" customFormat="1" ht="23.25">
      <c r="A198" s="50"/>
      <c r="B198" s="50"/>
      <c r="E198" s="62"/>
      <c r="F198" s="62"/>
    </row>
    <row r="199" spans="1:6" s="13" customFormat="1" ht="23.25">
      <c r="A199" s="50"/>
      <c r="B199" s="50"/>
      <c r="E199" s="62"/>
      <c r="F199" s="62"/>
    </row>
    <row r="200" spans="1:6" s="13" customFormat="1" ht="23.25">
      <c r="A200" s="50"/>
      <c r="B200" s="50"/>
      <c r="E200" s="62"/>
      <c r="F200" s="62"/>
    </row>
    <row r="201" spans="1:6" s="13" customFormat="1" ht="23.25">
      <c r="A201" s="50"/>
      <c r="B201" s="50"/>
      <c r="E201" s="62"/>
      <c r="F201" s="62"/>
    </row>
    <row r="202" spans="1:6" s="13" customFormat="1" ht="23.25">
      <c r="A202" s="50"/>
      <c r="B202" s="50"/>
      <c r="E202" s="62"/>
      <c r="F202" s="62"/>
    </row>
    <row r="203" spans="1:6" s="13" customFormat="1" ht="23.25">
      <c r="A203" s="50"/>
      <c r="B203" s="50"/>
      <c r="E203" s="62"/>
      <c r="F203" s="62"/>
    </row>
    <row r="204" spans="1:6" s="13" customFormat="1" ht="23.25">
      <c r="A204" s="50"/>
      <c r="B204" s="50"/>
      <c r="E204" s="62"/>
      <c r="F204" s="62"/>
    </row>
    <row r="205" spans="1:6" s="13" customFormat="1" ht="23.25">
      <c r="A205" s="50"/>
      <c r="B205" s="50"/>
      <c r="E205" s="62"/>
      <c r="F205" s="62"/>
    </row>
    <row r="206" spans="1:6" s="13" customFormat="1" ht="23.25">
      <c r="A206" s="50"/>
      <c r="B206" s="50"/>
      <c r="E206" s="62"/>
      <c r="F206" s="62"/>
    </row>
    <row r="207" spans="1:6" s="13" customFormat="1" ht="23.25">
      <c r="A207" s="50"/>
      <c r="B207" s="50"/>
      <c r="E207" s="62"/>
      <c r="F207" s="62"/>
    </row>
    <row r="208" spans="1:6" s="13" customFormat="1" ht="23.25">
      <c r="A208" s="50"/>
      <c r="B208" s="50"/>
      <c r="E208" s="62"/>
      <c r="F208" s="62"/>
    </row>
    <row r="209" spans="1:6" s="13" customFormat="1" ht="23.25">
      <c r="A209" s="50"/>
      <c r="B209" s="50"/>
      <c r="E209" s="62"/>
      <c r="F209" s="62"/>
    </row>
    <row r="210" spans="1:6" s="13" customFormat="1" ht="23.25">
      <c r="A210" s="50"/>
      <c r="B210" s="50"/>
      <c r="E210" s="62"/>
      <c r="F210" s="62"/>
    </row>
    <row r="211" spans="1:6" s="13" customFormat="1" ht="23.25">
      <c r="A211" s="50"/>
      <c r="B211" s="50"/>
      <c r="E211" s="62"/>
      <c r="F211" s="62"/>
    </row>
    <row r="212" spans="1:6" s="13" customFormat="1" ht="23.25">
      <c r="A212" s="50"/>
      <c r="B212" s="50"/>
      <c r="E212" s="62"/>
      <c r="F212" s="62"/>
    </row>
    <row r="213" spans="1:6" s="13" customFormat="1" ht="23.25">
      <c r="A213" s="50"/>
      <c r="B213" s="50"/>
      <c r="E213" s="62"/>
      <c r="F213" s="62"/>
    </row>
    <row r="214" spans="1:6" s="13" customFormat="1" ht="23.25">
      <c r="A214" s="50"/>
      <c r="B214" s="50"/>
      <c r="E214" s="62"/>
      <c r="F214" s="62"/>
    </row>
    <row r="215" spans="1:6" s="13" customFormat="1" ht="23.25">
      <c r="A215" s="50"/>
      <c r="B215" s="50"/>
      <c r="E215" s="62"/>
      <c r="F215" s="62"/>
    </row>
    <row r="216" spans="1:6" s="13" customFormat="1" ht="23.25">
      <c r="A216" s="50"/>
      <c r="B216" s="50"/>
      <c r="E216" s="62"/>
      <c r="F216" s="62"/>
    </row>
    <row r="217" spans="1:6" s="13" customFormat="1" ht="23.25">
      <c r="A217" s="50"/>
      <c r="B217" s="50"/>
      <c r="E217" s="62"/>
      <c r="F217" s="62"/>
    </row>
    <row r="218" spans="1:6" s="13" customFormat="1" ht="23.25">
      <c r="A218" s="50"/>
      <c r="B218" s="50"/>
      <c r="E218" s="62"/>
      <c r="F218" s="62"/>
    </row>
    <row r="219" spans="1:6" s="13" customFormat="1" ht="23.25">
      <c r="A219" s="50"/>
      <c r="B219" s="50"/>
      <c r="E219" s="62"/>
      <c r="F219" s="62"/>
    </row>
    <row r="220" spans="1:6" s="13" customFormat="1" ht="23.25">
      <c r="A220" s="50"/>
      <c r="B220" s="50"/>
      <c r="E220" s="62"/>
      <c r="F220" s="62"/>
    </row>
    <row r="221" spans="1:6" s="13" customFormat="1" ht="23.25">
      <c r="A221" s="50"/>
      <c r="B221" s="50"/>
      <c r="E221" s="62"/>
      <c r="F221" s="62"/>
    </row>
    <row r="222" spans="1:6" s="13" customFormat="1" ht="23.25">
      <c r="A222" s="50"/>
      <c r="B222" s="50"/>
      <c r="E222" s="62"/>
      <c r="F222" s="62"/>
    </row>
    <row r="223" spans="1:6" s="13" customFormat="1" ht="23.25">
      <c r="A223" s="50"/>
      <c r="B223" s="50"/>
      <c r="E223" s="62"/>
      <c r="F223" s="62"/>
    </row>
    <row r="224" spans="1:6" s="13" customFormat="1" ht="23.25">
      <c r="A224" s="50"/>
      <c r="B224" s="50"/>
      <c r="E224" s="62"/>
      <c r="F224" s="62"/>
    </row>
    <row r="225" spans="1:6" s="13" customFormat="1" ht="23.25">
      <c r="A225" s="50"/>
      <c r="B225" s="50"/>
      <c r="E225" s="62"/>
      <c r="F225" s="62"/>
    </row>
    <row r="226" spans="1:6" s="13" customFormat="1" ht="23.25">
      <c r="A226" s="50"/>
      <c r="B226" s="50"/>
      <c r="E226" s="62"/>
      <c r="F226" s="62"/>
    </row>
    <row r="227" spans="1:6" s="13" customFormat="1" ht="23.25">
      <c r="A227" s="50"/>
      <c r="B227" s="50"/>
      <c r="E227" s="62"/>
      <c r="F227" s="62"/>
    </row>
    <row r="228" spans="1:6" s="13" customFormat="1" ht="23.25">
      <c r="A228" s="50"/>
      <c r="B228" s="50"/>
      <c r="E228" s="62"/>
      <c r="F228" s="62"/>
    </row>
    <row r="229" spans="1:6" s="13" customFormat="1" ht="23.25">
      <c r="A229" s="50"/>
      <c r="B229" s="50"/>
      <c r="E229" s="62"/>
      <c r="F229" s="62"/>
    </row>
    <row r="230" spans="1:6" s="13" customFormat="1" ht="23.25">
      <c r="A230" s="50"/>
      <c r="B230" s="50"/>
      <c r="E230" s="62"/>
      <c r="F230" s="62"/>
    </row>
    <row r="231" spans="1:6" s="13" customFormat="1" ht="23.25">
      <c r="A231" s="50"/>
      <c r="B231" s="50"/>
      <c r="E231" s="62"/>
      <c r="F231" s="62"/>
    </row>
    <row r="232" spans="1:6" s="13" customFormat="1" ht="23.25">
      <c r="A232" s="50"/>
      <c r="B232" s="50"/>
      <c r="E232" s="62"/>
      <c r="F232" s="62"/>
    </row>
    <row r="233" spans="1:6" s="13" customFormat="1" ht="23.25">
      <c r="A233" s="50"/>
      <c r="B233" s="50"/>
      <c r="E233" s="62"/>
      <c r="F233" s="62"/>
    </row>
    <row r="234" spans="1:6" s="13" customFormat="1" ht="23.25">
      <c r="A234" s="50"/>
      <c r="B234" s="50"/>
      <c r="E234" s="62"/>
      <c r="F234" s="62"/>
    </row>
    <row r="235" spans="1:6" s="13" customFormat="1" ht="23.25">
      <c r="A235" s="50"/>
      <c r="B235" s="50"/>
      <c r="E235" s="62"/>
      <c r="F235" s="62"/>
    </row>
    <row r="236" spans="1:6" s="13" customFormat="1" ht="23.25">
      <c r="A236" s="50"/>
      <c r="B236" s="50"/>
      <c r="E236" s="62"/>
      <c r="F236" s="62"/>
    </row>
    <row r="237" spans="1:6" s="13" customFormat="1" ht="23.25">
      <c r="A237" s="50"/>
      <c r="B237" s="50"/>
      <c r="E237" s="62"/>
      <c r="F237" s="62"/>
    </row>
    <row r="238" spans="1:6" s="13" customFormat="1" ht="23.25">
      <c r="A238" s="50"/>
      <c r="B238" s="50"/>
      <c r="E238" s="62"/>
      <c r="F238" s="62"/>
    </row>
    <row r="239" spans="1:6" s="13" customFormat="1" ht="23.25">
      <c r="A239" s="50"/>
      <c r="B239" s="50"/>
      <c r="E239" s="62"/>
      <c r="F239" s="62"/>
    </row>
    <row r="240" spans="1:6" s="13" customFormat="1" ht="23.25">
      <c r="A240" s="50"/>
      <c r="B240" s="50"/>
      <c r="E240" s="62"/>
      <c r="F240" s="62"/>
    </row>
    <row r="241" spans="1:6" s="13" customFormat="1" ht="23.25">
      <c r="A241" s="50"/>
      <c r="B241" s="50"/>
      <c r="E241" s="62"/>
      <c r="F241" s="62"/>
    </row>
    <row r="242" spans="1:6" s="13" customFormat="1" ht="23.25">
      <c r="A242" s="50"/>
      <c r="B242" s="50"/>
      <c r="E242" s="62"/>
      <c r="F242" s="62"/>
    </row>
    <row r="243" spans="1:6" s="13" customFormat="1" ht="23.25">
      <c r="A243" s="50"/>
      <c r="B243" s="50"/>
      <c r="E243" s="62"/>
      <c r="F243" s="62"/>
    </row>
    <row r="244" spans="1:6" s="13" customFormat="1" ht="23.25">
      <c r="A244" s="50"/>
      <c r="B244" s="50"/>
      <c r="E244" s="62"/>
      <c r="F244" s="62"/>
    </row>
    <row r="245" spans="1:6" s="13" customFormat="1" ht="23.25">
      <c r="A245" s="50"/>
      <c r="B245" s="50"/>
      <c r="E245" s="62"/>
      <c r="F245" s="62"/>
    </row>
    <row r="246" spans="1:6" s="13" customFormat="1" ht="23.25">
      <c r="A246" s="50"/>
      <c r="B246" s="50"/>
      <c r="E246" s="62"/>
      <c r="F246" s="62"/>
    </row>
    <row r="247" spans="1:6" s="13" customFormat="1" ht="23.25">
      <c r="A247" s="50"/>
      <c r="B247" s="50"/>
      <c r="E247" s="62"/>
      <c r="F247" s="62"/>
    </row>
    <row r="248" spans="1:6" s="13" customFormat="1" ht="23.25">
      <c r="A248" s="50"/>
      <c r="B248" s="50"/>
      <c r="E248" s="62"/>
      <c r="F248" s="62"/>
    </row>
    <row r="249" spans="1:6" s="13" customFormat="1" ht="23.25">
      <c r="A249" s="50"/>
      <c r="B249" s="50"/>
      <c r="E249" s="62"/>
      <c r="F249" s="62"/>
    </row>
    <row r="250" spans="1:6" s="13" customFormat="1" ht="23.25">
      <c r="A250" s="50"/>
      <c r="B250" s="50"/>
      <c r="E250" s="62"/>
      <c r="F250" s="62"/>
    </row>
    <row r="251" spans="1:6" s="13" customFormat="1" ht="23.25">
      <c r="A251" s="50"/>
      <c r="B251" s="50"/>
      <c r="E251" s="62"/>
      <c r="F251" s="62"/>
    </row>
    <row r="252" spans="1:6" s="13" customFormat="1" ht="23.25">
      <c r="A252" s="50"/>
      <c r="B252" s="50"/>
      <c r="E252" s="62"/>
      <c r="F252" s="62"/>
    </row>
    <row r="253" spans="1:6" s="13" customFormat="1" ht="23.25">
      <c r="A253" s="50"/>
      <c r="B253" s="50"/>
      <c r="E253" s="62"/>
      <c r="F253" s="62"/>
    </row>
    <row r="254" spans="1:6" s="13" customFormat="1" ht="23.25">
      <c r="A254" s="50"/>
      <c r="B254" s="50"/>
      <c r="E254" s="62"/>
      <c r="F254" s="62"/>
    </row>
    <row r="255" spans="1:6" s="13" customFormat="1" ht="23.25">
      <c r="A255" s="50"/>
      <c r="B255" s="50"/>
      <c r="E255" s="62"/>
      <c r="F255" s="62"/>
    </row>
    <row r="256" spans="1:6" s="13" customFormat="1" ht="23.25">
      <c r="A256" s="50"/>
      <c r="B256" s="50"/>
      <c r="E256" s="62"/>
      <c r="F256" s="62"/>
    </row>
    <row r="257" spans="1:6" s="13" customFormat="1" ht="23.25">
      <c r="A257" s="50"/>
      <c r="B257" s="50"/>
      <c r="E257" s="62"/>
      <c r="F257" s="62"/>
    </row>
    <row r="258" spans="1:6" s="13" customFormat="1" ht="23.25">
      <c r="A258" s="50"/>
      <c r="B258" s="50"/>
      <c r="E258" s="62"/>
      <c r="F258" s="62"/>
    </row>
    <row r="259" spans="1:6" s="13" customFormat="1" ht="23.25">
      <c r="A259" s="50"/>
      <c r="B259" s="50"/>
      <c r="E259" s="62"/>
      <c r="F259" s="62"/>
    </row>
    <row r="260" spans="1:6" s="13" customFormat="1" ht="23.25">
      <c r="A260" s="50"/>
      <c r="B260" s="50"/>
      <c r="E260" s="62"/>
      <c r="F260" s="62"/>
    </row>
    <row r="261" spans="1:6" s="13" customFormat="1" ht="23.25">
      <c r="A261" s="50"/>
      <c r="B261" s="50"/>
      <c r="E261" s="62"/>
      <c r="F261" s="62"/>
    </row>
    <row r="262" spans="1:6" s="13" customFormat="1" ht="23.25">
      <c r="A262" s="50"/>
      <c r="B262" s="50"/>
      <c r="E262" s="62"/>
      <c r="F262" s="62"/>
    </row>
    <row r="263" spans="1:6" s="13" customFormat="1" ht="23.25">
      <c r="A263" s="50"/>
      <c r="B263" s="50"/>
      <c r="E263" s="62"/>
      <c r="F263" s="62"/>
    </row>
    <row r="264" spans="1:6" s="13" customFormat="1" ht="23.25">
      <c r="A264" s="50"/>
      <c r="B264" s="50"/>
      <c r="E264" s="62"/>
      <c r="F264" s="62"/>
    </row>
    <row r="265" spans="1:6" s="13" customFormat="1" ht="23.25">
      <c r="A265" s="50"/>
      <c r="B265" s="50"/>
      <c r="E265" s="62"/>
      <c r="F265" s="62"/>
    </row>
    <row r="266" spans="1:6" s="13" customFormat="1" ht="23.25">
      <c r="A266" s="50"/>
      <c r="B266" s="50"/>
      <c r="E266" s="62"/>
      <c r="F266" s="62"/>
    </row>
    <row r="267" spans="1:6" s="13" customFormat="1" ht="23.25">
      <c r="A267" s="50"/>
      <c r="B267" s="50"/>
      <c r="E267" s="62"/>
      <c r="F267" s="62"/>
    </row>
    <row r="268" spans="1:6" s="13" customFormat="1" ht="23.25">
      <c r="A268" s="50"/>
      <c r="B268" s="50"/>
      <c r="E268" s="62"/>
      <c r="F268" s="62"/>
    </row>
    <row r="269" spans="1:6" s="13" customFormat="1" ht="23.25">
      <c r="A269" s="50"/>
      <c r="B269" s="50"/>
      <c r="E269" s="62"/>
      <c r="F269" s="62"/>
    </row>
    <row r="270" spans="1:6" s="13" customFormat="1" ht="23.25">
      <c r="A270" s="50"/>
      <c r="B270" s="50"/>
      <c r="E270" s="62"/>
      <c r="F270" s="62"/>
    </row>
    <row r="271" spans="1:6" s="13" customFormat="1" ht="23.25">
      <c r="A271" s="50"/>
      <c r="B271" s="50"/>
      <c r="E271" s="62"/>
      <c r="F271" s="62"/>
    </row>
    <row r="272" spans="1:6" s="13" customFormat="1" ht="23.25">
      <c r="A272" s="50"/>
      <c r="B272" s="50"/>
      <c r="E272" s="62"/>
      <c r="F272" s="62"/>
    </row>
    <row r="273" spans="1:6" s="13" customFormat="1" ht="23.25">
      <c r="A273" s="50"/>
      <c r="B273" s="50"/>
      <c r="E273" s="62"/>
      <c r="F273" s="62"/>
    </row>
    <row r="274" spans="1:6" s="13" customFormat="1" ht="23.25">
      <c r="A274" s="50"/>
      <c r="B274" s="50"/>
      <c r="E274" s="62"/>
      <c r="F274" s="62"/>
    </row>
    <row r="275" spans="1:6" s="13" customFormat="1" ht="23.25">
      <c r="A275" s="50"/>
      <c r="B275" s="50"/>
      <c r="E275" s="62"/>
      <c r="F275" s="62"/>
    </row>
    <row r="276" spans="1:6" s="13" customFormat="1" ht="23.25">
      <c r="A276" s="50"/>
      <c r="B276" s="50"/>
      <c r="E276" s="62"/>
      <c r="F276" s="62"/>
    </row>
    <row r="277" spans="1:6" s="13" customFormat="1" ht="23.25">
      <c r="A277" s="50"/>
      <c r="B277" s="50"/>
      <c r="E277" s="62"/>
      <c r="F277" s="62"/>
    </row>
    <row r="278" spans="1:6" s="13" customFormat="1" ht="23.25">
      <c r="A278" s="50"/>
      <c r="B278" s="50"/>
      <c r="E278" s="62"/>
      <c r="F278" s="62"/>
    </row>
    <row r="279" spans="1:6" s="13" customFormat="1" ht="23.25">
      <c r="A279" s="50"/>
      <c r="B279" s="50"/>
      <c r="E279" s="62"/>
      <c r="F279" s="62"/>
    </row>
    <row r="280" spans="1:6" s="13" customFormat="1" ht="23.25">
      <c r="A280" s="50"/>
      <c r="B280" s="50"/>
      <c r="E280" s="62"/>
      <c r="F280" s="62"/>
    </row>
    <row r="281" spans="1:6" s="13" customFormat="1" ht="23.25">
      <c r="A281" s="50"/>
      <c r="B281" s="50"/>
      <c r="E281" s="62"/>
      <c r="F281" s="62"/>
    </row>
    <row r="282" spans="1:6" s="13" customFormat="1" ht="23.25">
      <c r="A282" s="50"/>
      <c r="B282" s="50"/>
      <c r="E282" s="62"/>
      <c r="F282" s="62"/>
    </row>
    <row r="283" spans="1:6" s="13" customFormat="1" ht="23.25">
      <c r="A283" s="50"/>
      <c r="B283" s="50"/>
      <c r="E283" s="62"/>
      <c r="F283" s="62"/>
    </row>
    <row r="284" spans="1:6" s="13" customFormat="1" ht="23.25">
      <c r="A284" s="50"/>
      <c r="B284" s="50"/>
      <c r="E284" s="62"/>
      <c r="F284" s="62"/>
    </row>
    <row r="285" spans="1:6" s="13" customFormat="1" ht="23.25">
      <c r="A285" s="50"/>
      <c r="B285" s="50"/>
      <c r="E285" s="62"/>
      <c r="F285" s="62"/>
    </row>
    <row r="286" spans="1:6" s="13" customFormat="1" ht="23.25">
      <c r="A286" s="50"/>
      <c r="B286" s="50"/>
      <c r="E286" s="62"/>
      <c r="F286" s="62"/>
    </row>
    <row r="287" spans="1:6" s="13" customFormat="1" ht="23.25">
      <c r="A287" s="50"/>
      <c r="B287" s="50"/>
      <c r="E287" s="62"/>
      <c r="F287" s="62"/>
    </row>
    <row r="288" spans="1:6" s="13" customFormat="1" ht="23.25">
      <c r="A288" s="50"/>
      <c r="B288" s="50"/>
      <c r="E288" s="62"/>
      <c r="F288" s="62"/>
    </row>
    <row r="289" spans="1:6" s="13" customFormat="1" ht="23.25">
      <c r="A289" s="50"/>
      <c r="B289" s="50"/>
      <c r="E289" s="62"/>
      <c r="F289" s="62"/>
    </row>
    <row r="290" spans="1:6" s="13" customFormat="1" ht="23.25">
      <c r="A290" s="50"/>
      <c r="B290" s="50"/>
      <c r="E290" s="62"/>
      <c r="F290" s="62"/>
    </row>
    <row r="291" spans="1:6" s="13" customFormat="1" ht="23.25">
      <c r="A291" s="50"/>
      <c r="B291" s="50"/>
      <c r="E291" s="62"/>
      <c r="F291" s="62"/>
    </row>
    <row r="292" spans="1:6" s="13" customFormat="1" ht="23.25">
      <c r="A292" s="50"/>
      <c r="B292" s="50"/>
      <c r="E292" s="62"/>
      <c r="F292" s="62"/>
    </row>
    <row r="293" spans="1:6" s="13" customFormat="1" ht="23.25">
      <c r="A293" s="50"/>
      <c r="B293" s="50"/>
      <c r="E293" s="62"/>
      <c r="F293" s="62"/>
    </row>
    <row r="294" spans="1:6" s="13" customFormat="1" ht="23.25">
      <c r="A294" s="50"/>
      <c r="B294" s="50"/>
      <c r="E294" s="62"/>
      <c r="F294" s="62"/>
    </row>
    <row r="295" spans="1:6" s="13" customFormat="1" ht="23.25">
      <c r="A295" s="50"/>
      <c r="B295" s="50"/>
      <c r="E295" s="62"/>
      <c r="F295" s="62"/>
    </row>
    <row r="296" spans="1:6" s="13" customFormat="1" ht="23.25">
      <c r="A296" s="50"/>
      <c r="B296" s="50"/>
      <c r="E296" s="62"/>
      <c r="F296" s="62"/>
    </row>
    <row r="297" spans="1:6" s="13" customFormat="1" ht="23.25">
      <c r="A297" s="50"/>
      <c r="B297" s="50"/>
      <c r="E297" s="62"/>
      <c r="F297" s="62"/>
    </row>
    <row r="298" spans="1:6" s="13" customFormat="1" ht="23.25">
      <c r="A298" s="50"/>
      <c r="B298" s="50"/>
      <c r="E298" s="62"/>
      <c r="F298" s="62"/>
    </row>
    <row r="299" spans="1:6" s="13" customFormat="1" ht="23.25">
      <c r="A299" s="50"/>
      <c r="B299" s="50"/>
      <c r="E299" s="62"/>
      <c r="F299" s="62"/>
    </row>
    <row r="300" spans="1:6" s="13" customFormat="1" ht="23.25">
      <c r="A300" s="50"/>
      <c r="B300" s="50"/>
      <c r="E300" s="62"/>
      <c r="F300" s="62"/>
    </row>
    <row r="301" spans="1:6" s="13" customFormat="1" ht="23.25">
      <c r="A301" s="50"/>
      <c r="B301" s="50"/>
      <c r="E301" s="62"/>
      <c r="F301" s="62"/>
    </row>
    <row r="302" spans="1:6" s="13" customFormat="1" ht="23.25">
      <c r="A302" s="50"/>
      <c r="B302" s="50"/>
      <c r="E302" s="62"/>
      <c r="F302" s="62"/>
    </row>
    <row r="303" spans="1:6" s="13" customFormat="1" ht="23.25">
      <c r="A303" s="50"/>
      <c r="B303" s="50"/>
      <c r="E303" s="62"/>
      <c r="F303" s="62"/>
    </row>
    <row r="304" spans="1:6" s="13" customFormat="1" ht="23.25">
      <c r="A304" s="50"/>
      <c r="B304" s="50"/>
      <c r="E304" s="62"/>
      <c r="F304" s="62"/>
    </row>
    <row r="305" spans="1:6" s="13" customFormat="1" ht="23.25">
      <c r="A305" s="50"/>
      <c r="B305" s="50"/>
      <c r="E305" s="62"/>
      <c r="F305" s="62"/>
    </row>
    <row r="306" spans="1:6" s="13" customFormat="1" ht="23.25">
      <c r="A306" s="50"/>
      <c r="B306" s="50"/>
      <c r="E306" s="62"/>
      <c r="F306" s="62"/>
    </row>
    <row r="307" spans="1:6" s="13" customFormat="1" ht="23.25">
      <c r="A307" s="50"/>
      <c r="B307" s="50"/>
      <c r="E307" s="62"/>
      <c r="F307" s="62"/>
    </row>
    <row r="308" spans="1:6" s="13" customFormat="1" ht="23.25">
      <c r="A308" s="50"/>
      <c r="B308" s="50"/>
      <c r="E308" s="62"/>
      <c r="F308" s="62"/>
    </row>
    <row r="309" spans="1:6" s="13" customFormat="1" ht="23.25">
      <c r="A309" s="50"/>
      <c r="B309" s="50"/>
      <c r="E309" s="62"/>
      <c r="F309" s="62"/>
    </row>
    <row r="310" spans="1:6" s="13" customFormat="1" ht="23.25">
      <c r="A310" s="50"/>
      <c r="B310" s="50"/>
      <c r="E310" s="62"/>
      <c r="F310" s="62"/>
    </row>
    <row r="311" spans="1:6" s="13" customFormat="1" ht="23.25">
      <c r="A311" s="50"/>
      <c r="B311" s="50"/>
      <c r="E311" s="62"/>
      <c r="F311" s="62"/>
    </row>
    <row r="312" spans="1:6" s="13" customFormat="1" ht="23.25">
      <c r="A312" s="50"/>
      <c r="B312" s="50"/>
      <c r="E312" s="62"/>
      <c r="F312" s="62"/>
    </row>
    <row r="313" spans="1:6" s="13" customFormat="1" ht="23.25">
      <c r="A313" s="50"/>
      <c r="B313" s="50"/>
      <c r="E313" s="62"/>
      <c r="F313" s="62"/>
    </row>
    <row r="314" spans="1:6" s="13" customFormat="1" ht="23.25">
      <c r="A314" s="50"/>
      <c r="B314" s="50"/>
      <c r="E314" s="62"/>
      <c r="F314" s="62"/>
    </row>
    <row r="315" spans="1:6" s="13" customFormat="1" ht="23.25">
      <c r="A315" s="50"/>
      <c r="B315" s="50"/>
      <c r="E315" s="62"/>
      <c r="F315" s="62"/>
    </row>
    <row r="316" spans="1:6" s="13" customFormat="1" ht="23.25">
      <c r="A316" s="50"/>
      <c r="B316" s="50"/>
      <c r="E316" s="62"/>
      <c r="F316" s="62"/>
    </row>
    <row r="317" spans="1:6" s="13" customFormat="1" ht="23.25">
      <c r="A317" s="50"/>
      <c r="B317" s="50"/>
      <c r="E317" s="62"/>
      <c r="F317" s="62"/>
    </row>
    <row r="318" spans="1:6" s="13" customFormat="1" ht="23.25">
      <c r="A318" s="50"/>
      <c r="B318" s="50"/>
      <c r="E318" s="62"/>
      <c r="F318" s="62"/>
    </row>
    <row r="319" spans="1:6" s="13" customFormat="1" ht="23.25">
      <c r="A319" s="50"/>
      <c r="B319" s="50"/>
      <c r="E319" s="62"/>
      <c r="F319" s="62"/>
    </row>
    <row r="320" spans="1:6" s="13" customFormat="1" ht="23.25">
      <c r="A320" s="50"/>
      <c r="B320" s="50"/>
      <c r="E320" s="62"/>
      <c r="F320" s="62"/>
    </row>
    <row r="321" spans="1:6" s="13" customFormat="1" ht="23.25">
      <c r="A321" s="50"/>
      <c r="B321" s="50"/>
      <c r="E321" s="62"/>
      <c r="F321" s="62"/>
    </row>
    <row r="322" spans="1:6" s="13" customFormat="1" ht="23.25">
      <c r="A322" s="50"/>
      <c r="B322" s="50"/>
      <c r="E322" s="62"/>
      <c r="F322" s="62"/>
    </row>
    <row r="323" spans="1:6" s="13" customFormat="1" ht="23.25">
      <c r="A323" s="50"/>
      <c r="B323" s="50"/>
      <c r="E323" s="62"/>
      <c r="F323" s="62"/>
    </row>
    <row r="324" spans="1:6" s="13" customFormat="1" ht="23.25">
      <c r="A324" s="50"/>
      <c r="B324" s="50"/>
      <c r="E324" s="62"/>
      <c r="F324" s="62"/>
    </row>
    <row r="325" spans="1:6" s="13" customFormat="1" ht="23.25">
      <c r="A325" s="50"/>
      <c r="B325" s="50"/>
      <c r="E325" s="62"/>
      <c r="F325" s="62"/>
    </row>
    <row r="326" spans="1:6" s="13" customFormat="1" ht="23.25">
      <c r="A326" s="50"/>
      <c r="B326" s="50"/>
      <c r="E326" s="62"/>
      <c r="F326" s="62"/>
    </row>
    <row r="327" spans="1:6" s="13" customFormat="1" ht="23.25">
      <c r="A327" s="50"/>
      <c r="B327" s="50"/>
      <c r="E327" s="62"/>
      <c r="F327" s="62"/>
    </row>
    <row r="328" spans="1:6" s="13" customFormat="1" ht="23.25">
      <c r="A328" s="50"/>
      <c r="B328" s="50"/>
      <c r="E328" s="62"/>
      <c r="F328" s="62"/>
    </row>
    <row r="329" spans="1:6" s="13" customFormat="1" ht="23.25">
      <c r="A329" s="50"/>
      <c r="B329" s="50"/>
      <c r="E329" s="62"/>
      <c r="F329" s="62"/>
    </row>
    <row r="330" spans="1:6" s="13" customFormat="1" ht="23.25">
      <c r="A330" s="50"/>
      <c r="B330" s="50"/>
      <c r="E330" s="62"/>
      <c r="F330" s="62"/>
    </row>
    <row r="331" spans="1:6" s="13" customFormat="1" ht="23.25">
      <c r="A331" s="50"/>
      <c r="B331" s="50"/>
      <c r="E331" s="62"/>
      <c r="F331" s="62"/>
    </row>
    <row r="332" spans="1:6" s="13" customFormat="1" ht="23.25">
      <c r="A332" s="50"/>
      <c r="B332" s="50"/>
      <c r="E332" s="62"/>
      <c r="F332" s="62"/>
    </row>
    <row r="333" spans="1:6" s="13" customFormat="1" ht="23.25">
      <c r="A333" s="50"/>
      <c r="B333" s="50"/>
      <c r="E333" s="62"/>
      <c r="F333" s="62"/>
    </row>
    <row r="334" spans="1:6" s="13" customFormat="1" ht="23.25">
      <c r="A334" s="50"/>
      <c r="B334" s="50"/>
      <c r="E334" s="62"/>
      <c r="F334" s="62"/>
    </row>
    <row r="335" spans="1:6" s="13" customFormat="1" ht="23.25">
      <c r="A335" s="50"/>
      <c r="B335" s="50"/>
      <c r="E335" s="62"/>
      <c r="F335" s="62"/>
    </row>
    <row r="336" spans="1:6" s="13" customFormat="1" ht="23.25">
      <c r="A336" s="50"/>
      <c r="B336" s="50"/>
      <c r="E336" s="62"/>
      <c r="F336" s="62"/>
    </row>
    <row r="337" spans="1:6" s="13" customFormat="1" ht="23.25">
      <c r="A337" s="50"/>
      <c r="B337" s="50"/>
      <c r="E337" s="62"/>
      <c r="F337" s="62"/>
    </row>
    <row r="338" spans="1:6" s="13" customFormat="1" ht="23.25">
      <c r="A338" s="50"/>
      <c r="B338" s="50"/>
      <c r="E338" s="62"/>
      <c r="F338" s="62"/>
    </row>
    <row r="339" spans="1:6" s="13" customFormat="1" ht="23.25">
      <c r="A339" s="50"/>
      <c r="B339" s="50"/>
      <c r="E339" s="62"/>
      <c r="F339" s="62"/>
    </row>
    <row r="340" spans="1:6" s="13" customFormat="1" ht="23.25">
      <c r="A340" s="50"/>
      <c r="B340" s="50"/>
      <c r="E340" s="62"/>
      <c r="F340" s="62"/>
    </row>
    <row r="341" spans="1:6" s="13" customFormat="1" ht="23.25">
      <c r="A341" s="50"/>
      <c r="B341" s="50"/>
      <c r="E341" s="62"/>
      <c r="F341" s="62"/>
    </row>
    <row r="342" spans="1:6" s="13" customFormat="1" ht="23.25">
      <c r="A342" s="50"/>
      <c r="B342" s="50"/>
      <c r="E342" s="62"/>
      <c r="F342" s="62"/>
    </row>
    <row r="343" spans="1:6" s="13" customFormat="1" ht="23.25">
      <c r="A343" s="50"/>
      <c r="B343" s="50"/>
      <c r="E343" s="62"/>
      <c r="F343" s="62"/>
    </row>
    <row r="344" spans="1:6" s="13" customFormat="1" ht="23.25">
      <c r="A344" s="50"/>
      <c r="B344" s="50"/>
      <c r="E344" s="62"/>
      <c r="F344" s="62"/>
    </row>
    <row r="345" spans="1:6" s="13" customFormat="1" ht="23.25">
      <c r="A345" s="50"/>
      <c r="B345" s="50"/>
      <c r="E345" s="62"/>
      <c r="F345" s="62"/>
    </row>
    <row r="346" spans="1:6" s="13" customFormat="1" ht="23.25">
      <c r="A346" s="50"/>
      <c r="B346" s="50"/>
      <c r="E346" s="62"/>
      <c r="F346" s="62"/>
    </row>
    <row r="347" spans="1:6" s="13" customFormat="1" ht="23.25">
      <c r="A347" s="50"/>
      <c r="B347" s="50"/>
      <c r="E347" s="62"/>
      <c r="F347" s="62"/>
    </row>
    <row r="348" spans="1:6" s="13" customFormat="1" ht="23.25">
      <c r="A348" s="50"/>
      <c r="B348" s="50"/>
      <c r="E348" s="62"/>
      <c r="F348" s="62"/>
    </row>
    <row r="349" spans="1:6" s="13" customFormat="1" ht="23.25">
      <c r="A349" s="50"/>
      <c r="B349" s="50"/>
      <c r="E349" s="62"/>
      <c r="F349" s="62"/>
    </row>
    <row r="350" spans="1:6" s="13" customFormat="1" ht="23.25">
      <c r="A350" s="50"/>
      <c r="B350" s="50"/>
      <c r="E350" s="62"/>
      <c r="F350" s="62"/>
    </row>
    <row r="351" spans="1:6" s="13" customFormat="1" ht="23.25">
      <c r="A351" s="50"/>
      <c r="B351" s="50"/>
      <c r="E351" s="62"/>
      <c r="F351" s="62"/>
    </row>
    <row r="352" spans="1:6" s="13" customFormat="1" ht="23.25">
      <c r="A352" s="50"/>
      <c r="B352" s="50"/>
      <c r="E352" s="62"/>
      <c r="F352" s="62"/>
    </row>
    <row r="353" spans="1:6" s="13" customFormat="1" ht="23.25">
      <c r="A353" s="50"/>
      <c r="B353" s="50"/>
      <c r="E353" s="62"/>
      <c r="F353" s="62"/>
    </row>
    <row r="354" spans="1:6" s="13" customFormat="1" ht="23.25">
      <c r="A354" s="50"/>
      <c r="B354" s="50"/>
      <c r="E354" s="62"/>
      <c r="F354" s="62"/>
    </row>
    <row r="355" spans="1:6" s="13" customFormat="1" ht="23.25">
      <c r="A355" s="50"/>
      <c r="B355" s="50"/>
      <c r="E355" s="62"/>
      <c r="F355" s="62"/>
    </row>
    <row r="356" spans="1:6" s="13" customFormat="1" ht="23.25">
      <c r="A356" s="50"/>
      <c r="B356" s="50"/>
      <c r="E356" s="62"/>
      <c r="F356" s="62"/>
    </row>
    <row r="357" spans="1:6" s="13" customFormat="1" ht="23.25">
      <c r="A357" s="50"/>
      <c r="B357" s="50"/>
      <c r="E357" s="62"/>
      <c r="F357" s="62"/>
    </row>
    <row r="358" spans="1:6" s="13" customFormat="1" ht="23.25">
      <c r="A358" s="50"/>
      <c r="B358" s="50"/>
      <c r="E358" s="62"/>
      <c r="F358" s="62"/>
    </row>
    <row r="359" spans="1:6" s="13" customFormat="1" ht="23.25">
      <c r="A359" s="50"/>
      <c r="B359" s="50"/>
      <c r="E359" s="62"/>
      <c r="F359" s="62"/>
    </row>
    <row r="360" spans="1:6" s="13" customFormat="1" ht="23.25">
      <c r="A360" s="50"/>
      <c r="B360" s="50"/>
      <c r="E360" s="62"/>
      <c r="F360" s="62"/>
    </row>
    <row r="361" spans="1:6" s="13" customFormat="1" ht="23.25">
      <c r="A361" s="50"/>
      <c r="B361" s="50"/>
      <c r="E361" s="62"/>
      <c r="F361" s="62"/>
    </row>
    <row r="362" spans="1:6" s="13" customFormat="1" ht="23.25">
      <c r="A362" s="50"/>
      <c r="B362" s="50"/>
      <c r="E362" s="62"/>
      <c r="F362" s="62"/>
    </row>
    <row r="363" spans="1:6" s="13" customFormat="1" ht="23.25">
      <c r="A363" s="50"/>
      <c r="B363" s="50"/>
      <c r="E363" s="62"/>
      <c r="F363" s="62"/>
    </row>
    <row r="364" spans="1:6" s="13" customFormat="1" ht="23.25">
      <c r="A364" s="50"/>
      <c r="B364" s="50"/>
      <c r="E364" s="62"/>
      <c r="F364" s="62"/>
    </row>
    <row r="365" spans="1:6" s="13" customFormat="1" ht="23.25">
      <c r="A365" s="50"/>
      <c r="B365" s="50"/>
      <c r="E365" s="62"/>
      <c r="F365" s="62"/>
    </row>
    <row r="366" spans="1:6" s="13" customFormat="1" ht="23.25">
      <c r="A366" s="50"/>
      <c r="B366" s="50"/>
      <c r="E366" s="62"/>
      <c r="F366" s="62"/>
    </row>
    <row r="367" spans="1:6" s="13" customFormat="1" ht="23.25">
      <c r="A367" s="50"/>
      <c r="B367" s="50"/>
      <c r="E367" s="62"/>
      <c r="F367" s="62"/>
    </row>
    <row r="368" spans="1:6" s="13" customFormat="1" ht="23.25">
      <c r="A368" s="50"/>
      <c r="B368" s="50"/>
      <c r="E368" s="62"/>
      <c r="F368" s="62"/>
    </row>
    <row r="369" spans="1:6" s="13" customFormat="1" ht="23.25">
      <c r="A369" s="50"/>
      <c r="B369" s="50"/>
      <c r="E369" s="62"/>
      <c r="F369" s="62"/>
    </row>
    <row r="370" spans="1:6" s="13" customFormat="1" ht="23.25">
      <c r="A370" s="50"/>
      <c r="B370" s="50"/>
      <c r="E370" s="62"/>
      <c r="F370" s="62"/>
    </row>
    <row r="371" spans="1:6" s="13" customFormat="1" ht="23.25">
      <c r="A371" s="50"/>
      <c r="B371" s="50"/>
      <c r="E371" s="62"/>
      <c r="F371" s="62"/>
    </row>
    <row r="372" spans="1:6" s="13" customFormat="1" ht="23.25">
      <c r="A372" s="50"/>
      <c r="B372" s="50"/>
      <c r="E372" s="62"/>
      <c r="F372" s="62"/>
    </row>
    <row r="373" spans="1:6" s="13" customFormat="1" ht="23.25">
      <c r="A373" s="50"/>
      <c r="B373" s="50"/>
      <c r="E373" s="62"/>
      <c r="F373" s="62"/>
    </row>
    <row r="374" spans="1:6" s="13" customFormat="1" ht="23.25">
      <c r="A374" s="50"/>
      <c r="B374" s="50"/>
      <c r="E374" s="62"/>
      <c r="F374" s="62"/>
    </row>
    <row r="375" spans="1:6" s="13" customFormat="1" ht="23.25">
      <c r="A375" s="50"/>
      <c r="B375" s="50"/>
      <c r="E375" s="62"/>
      <c r="F375" s="62"/>
    </row>
    <row r="376" spans="1:6" s="13" customFormat="1" ht="23.25">
      <c r="A376" s="50"/>
      <c r="B376" s="50"/>
      <c r="E376" s="62"/>
      <c r="F376" s="62"/>
    </row>
    <row r="377" spans="1:6" s="13" customFormat="1" ht="23.25">
      <c r="A377" s="50"/>
      <c r="B377" s="50"/>
      <c r="E377" s="62"/>
      <c r="F377" s="62"/>
    </row>
    <row r="378" spans="1:6" s="13" customFormat="1" ht="23.25">
      <c r="A378" s="50"/>
      <c r="B378" s="50"/>
      <c r="E378" s="62"/>
      <c r="F378" s="62"/>
    </row>
    <row r="379" spans="1:6" s="13" customFormat="1" ht="23.25">
      <c r="A379" s="50"/>
      <c r="B379" s="50"/>
      <c r="E379" s="62"/>
      <c r="F379" s="62"/>
    </row>
    <row r="380" spans="1:6" s="13" customFormat="1" ht="23.25">
      <c r="A380" s="50"/>
      <c r="B380" s="50"/>
      <c r="E380" s="62"/>
      <c r="F380" s="62"/>
    </row>
    <row r="381" spans="1:6" s="13" customFormat="1" ht="23.25">
      <c r="A381" s="50"/>
      <c r="B381" s="50"/>
      <c r="E381" s="62"/>
      <c r="F381" s="62"/>
    </row>
    <row r="382" spans="1:6" s="13" customFormat="1" ht="23.25">
      <c r="A382" s="50"/>
      <c r="B382" s="50"/>
      <c r="E382" s="62"/>
      <c r="F382" s="62"/>
    </row>
    <row r="383" spans="1:6" s="13" customFormat="1" ht="23.25">
      <c r="A383" s="50"/>
      <c r="B383" s="50"/>
      <c r="E383" s="62"/>
      <c r="F383" s="62"/>
    </row>
    <row r="384" spans="1:6" s="13" customFormat="1" ht="23.25">
      <c r="A384" s="50"/>
      <c r="B384" s="50"/>
      <c r="E384" s="62"/>
      <c r="F384" s="62"/>
    </row>
    <row r="385" spans="1:6" s="13" customFormat="1" ht="23.25">
      <c r="A385" s="50"/>
      <c r="B385" s="50"/>
      <c r="E385" s="62"/>
      <c r="F385" s="62"/>
    </row>
    <row r="386" spans="1:6" s="13" customFormat="1" ht="23.25">
      <c r="A386" s="50"/>
      <c r="B386" s="50"/>
      <c r="E386" s="62"/>
      <c r="F386" s="62"/>
    </row>
    <row r="387" spans="1:6" s="13" customFormat="1" ht="23.25">
      <c r="A387" s="50"/>
      <c r="B387" s="50"/>
      <c r="E387" s="62"/>
      <c r="F387" s="62"/>
    </row>
    <row r="388" spans="1:6" s="13" customFormat="1" ht="23.25">
      <c r="A388" s="50"/>
      <c r="B388" s="50"/>
      <c r="E388" s="62"/>
      <c r="F388" s="62"/>
    </row>
    <row r="389" spans="1:6" s="13" customFormat="1" ht="23.25">
      <c r="A389" s="50"/>
      <c r="B389" s="50"/>
      <c r="E389" s="62"/>
      <c r="F389" s="62"/>
    </row>
    <row r="390" spans="1:6" s="13" customFormat="1" ht="23.25">
      <c r="A390" s="50"/>
      <c r="B390" s="50"/>
      <c r="E390" s="62"/>
      <c r="F390" s="62"/>
    </row>
    <row r="391" spans="1:6" s="13" customFormat="1" ht="23.25">
      <c r="A391" s="50"/>
      <c r="B391" s="50"/>
      <c r="E391" s="62"/>
      <c r="F391" s="62"/>
    </row>
    <row r="392" spans="1:6" s="13" customFormat="1" ht="23.25">
      <c r="A392" s="50"/>
      <c r="B392" s="50"/>
      <c r="E392" s="62"/>
      <c r="F392" s="62"/>
    </row>
    <row r="393" spans="1:6" s="13" customFormat="1" ht="23.25">
      <c r="A393" s="50"/>
      <c r="B393" s="50"/>
      <c r="E393" s="62"/>
      <c r="F393" s="62"/>
    </row>
    <row r="394" spans="1:6" s="13" customFormat="1" ht="23.25">
      <c r="A394" s="50"/>
      <c r="B394" s="50"/>
      <c r="E394" s="62"/>
      <c r="F394" s="62"/>
    </row>
    <row r="395" spans="1:6" s="13" customFormat="1" ht="23.25">
      <c r="A395" s="50"/>
      <c r="B395" s="50"/>
      <c r="E395" s="62"/>
      <c r="F395" s="62"/>
    </row>
    <row r="396" spans="1:6" s="13" customFormat="1" ht="23.25">
      <c r="A396" s="50"/>
      <c r="B396" s="50"/>
      <c r="E396" s="62"/>
      <c r="F396" s="62"/>
    </row>
    <row r="397" spans="1:6" s="13" customFormat="1" ht="23.25">
      <c r="A397" s="50"/>
      <c r="B397" s="50"/>
      <c r="E397" s="62"/>
      <c r="F397" s="62"/>
    </row>
    <row r="398" spans="1:6" s="13" customFormat="1" ht="23.25">
      <c r="A398" s="50"/>
      <c r="B398" s="50"/>
      <c r="E398" s="62"/>
      <c r="F398" s="62"/>
    </row>
    <row r="399" spans="1:6" s="13" customFormat="1" ht="23.25">
      <c r="A399" s="50"/>
      <c r="B399" s="50"/>
      <c r="E399" s="62"/>
      <c r="F399" s="62"/>
    </row>
    <row r="400" spans="1:6" s="13" customFormat="1" ht="23.25">
      <c r="A400" s="50"/>
      <c r="B400" s="50"/>
      <c r="E400" s="62"/>
      <c r="F400" s="62"/>
    </row>
    <row r="401" spans="1:6" s="13" customFormat="1" ht="23.25">
      <c r="A401" s="50"/>
      <c r="B401" s="50"/>
      <c r="E401" s="62"/>
      <c r="F401" s="62"/>
    </row>
    <row r="402" spans="1:6" s="13" customFormat="1" ht="23.25">
      <c r="A402" s="50"/>
      <c r="B402" s="50"/>
      <c r="E402" s="62"/>
      <c r="F402" s="62"/>
    </row>
    <row r="403" spans="1:6" s="13" customFormat="1" ht="23.25">
      <c r="A403" s="50"/>
      <c r="B403" s="50"/>
      <c r="E403" s="62"/>
      <c r="F403" s="62"/>
    </row>
    <row r="404" spans="1:6" s="13" customFormat="1" ht="23.25">
      <c r="A404" s="50"/>
      <c r="B404" s="50"/>
      <c r="E404" s="62"/>
      <c r="F404" s="62"/>
    </row>
    <row r="405" spans="1:6" s="13" customFormat="1" ht="23.25">
      <c r="A405" s="50"/>
      <c r="B405" s="50"/>
      <c r="E405" s="62"/>
      <c r="F405" s="62"/>
    </row>
    <row r="406" spans="1:6" s="13" customFormat="1" ht="23.25">
      <c r="A406" s="50"/>
      <c r="B406" s="50"/>
      <c r="E406" s="62"/>
      <c r="F406" s="62"/>
    </row>
    <row r="407" spans="1:6" s="13" customFormat="1" ht="23.25">
      <c r="A407" s="50"/>
      <c r="B407" s="50"/>
      <c r="E407" s="62"/>
      <c r="F407" s="62"/>
    </row>
    <row r="408" spans="1:6" s="13" customFormat="1" ht="23.25">
      <c r="A408" s="50"/>
      <c r="B408" s="50"/>
      <c r="E408" s="62"/>
      <c r="F408" s="62"/>
    </row>
    <row r="409" spans="1:6" s="13" customFormat="1" ht="23.25">
      <c r="A409" s="50"/>
      <c r="B409" s="50"/>
      <c r="E409" s="62"/>
      <c r="F409" s="62"/>
    </row>
    <row r="410" spans="1:6" s="13" customFormat="1" ht="23.25">
      <c r="A410" s="50"/>
      <c r="B410" s="50"/>
      <c r="E410" s="62"/>
      <c r="F410" s="62"/>
    </row>
    <row r="411" spans="1:6" s="13" customFormat="1" ht="23.25">
      <c r="A411" s="50"/>
      <c r="B411" s="50"/>
      <c r="E411" s="62"/>
      <c r="F411" s="62"/>
    </row>
    <row r="412" spans="1:6" s="13" customFormat="1" ht="23.25">
      <c r="A412" s="50"/>
      <c r="B412" s="50"/>
      <c r="E412" s="62"/>
      <c r="F412" s="62"/>
    </row>
    <row r="413" spans="1:6" s="13" customFormat="1" ht="23.25">
      <c r="A413" s="50"/>
      <c r="B413" s="50"/>
      <c r="E413" s="62"/>
      <c r="F413" s="62"/>
    </row>
    <row r="414" spans="1:6" s="13" customFormat="1" ht="23.25">
      <c r="A414" s="50"/>
      <c r="B414" s="50"/>
      <c r="E414" s="62"/>
      <c r="F414" s="62"/>
    </row>
    <row r="415" spans="1:6" s="13" customFormat="1" ht="23.25">
      <c r="A415" s="50"/>
      <c r="B415" s="50"/>
      <c r="E415" s="62"/>
      <c r="F415" s="62"/>
    </row>
    <row r="416" spans="1:6" s="13" customFormat="1" ht="23.25">
      <c r="A416" s="50"/>
      <c r="B416" s="50"/>
      <c r="E416" s="62"/>
      <c r="F416" s="62"/>
    </row>
    <row r="417" spans="1:6" s="13" customFormat="1" ht="23.25">
      <c r="A417" s="50"/>
      <c r="B417" s="50"/>
      <c r="E417" s="62"/>
      <c r="F417" s="62"/>
    </row>
    <row r="418" spans="1:6" s="13" customFormat="1" ht="23.25">
      <c r="A418" s="50"/>
      <c r="B418" s="50"/>
      <c r="E418" s="62"/>
      <c r="F418" s="62"/>
    </row>
    <row r="419" spans="1:6" s="13" customFormat="1" ht="23.25">
      <c r="A419" s="50"/>
      <c r="B419" s="50"/>
      <c r="E419" s="62"/>
      <c r="F419" s="62"/>
    </row>
    <row r="420" spans="1:6" s="13" customFormat="1" ht="23.25">
      <c r="A420" s="50"/>
      <c r="B420" s="50"/>
      <c r="E420" s="62"/>
      <c r="F420" s="62"/>
    </row>
    <row r="421" spans="1:6" s="13" customFormat="1" ht="23.25">
      <c r="A421" s="50"/>
      <c r="B421" s="50"/>
      <c r="E421" s="62"/>
      <c r="F421" s="62"/>
    </row>
    <row r="422" spans="1:6" s="13" customFormat="1" ht="23.25">
      <c r="A422" s="50"/>
      <c r="B422" s="50"/>
      <c r="E422" s="62"/>
      <c r="F422" s="62"/>
    </row>
    <row r="423" spans="1:6" s="13" customFormat="1" ht="23.25">
      <c r="A423" s="50"/>
      <c r="B423" s="50"/>
      <c r="E423" s="62"/>
      <c r="F423" s="62"/>
    </row>
    <row r="424" spans="1:6" s="13" customFormat="1" ht="23.25">
      <c r="A424" s="50"/>
      <c r="B424" s="50"/>
      <c r="E424" s="62"/>
      <c r="F424" s="62"/>
    </row>
    <row r="425" spans="1:6" s="13" customFormat="1" ht="23.25">
      <c r="A425" s="50"/>
      <c r="B425" s="50"/>
      <c r="E425" s="62"/>
      <c r="F425" s="62"/>
    </row>
    <row r="426" spans="1:6" s="13" customFormat="1" ht="23.25">
      <c r="A426" s="50"/>
      <c r="B426" s="50"/>
      <c r="E426" s="62"/>
      <c r="F426" s="62"/>
    </row>
    <row r="427" spans="1:6" s="13" customFormat="1" ht="23.25">
      <c r="A427" s="50"/>
      <c r="B427" s="50"/>
      <c r="E427" s="62"/>
      <c r="F427" s="62"/>
    </row>
    <row r="428" spans="1:6" s="13" customFormat="1" ht="23.25">
      <c r="A428" s="50"/>
      <c r="B428" s="50"/>
      <c r="E428" s="62"/>
      <c r="F428" s="62"/>
    </row>
    <row r="429" spans="1:6" s="13" customFormat="1" ht="23.25">
      <c r="A429" s="50"/>
      <c r="B429" s="50"/>
      <c r="E429" s="62"/>
      <c r="F429" s="62"/>
    </row>
    <row r="430" spans="1:6" s="13" customFormat="1" ht="23.25">
      <c r="A430" s="50"/>
      <c r="B430" s="50"/>
      <c r="E430" s="62"/>
      <c r="F430" s="62"/>
    </row>
    <row r="431" spans="1:6" s="13" customFormat="1" ht="23.25">
      <c r="A431" s="50"/>
      <c r="B431" s="50"/>
      <c r="E431" s="62"/>
      <c r="F431" s="62"/>
    </row>
    <row r="432" spans="1:6" s="13" customFormat="1" ht="23.25">
      <c r="A432" s="50"/>
      <c r="B432" s="50"/>
      <c r="E432" s="62"/>
      <c r="F432" s="62"/>
    </row>
    <row r="433" spans="1:6" s="13" customFormat="1" ht="23.25">
      <c r="A433" s="50"/>
      <c r="B433" s="50"/>
      <c r="E433" s="62"/>
      <c r="F433" s="62"/>
    </row>
    <row r="434" spans="1:6" s="13" customFormat="1" ht="23.25">
      <c r="A434" s="50"/>
      <c r="B434" s="50"/>
      <c r="E434" s="62"/>
      <c r="F434" s="62"/>
    </row>
    <row r="435" spans="1:6" s="13" customFormat="1" ht="23.25">
      <c r="A435" s="50"/>
      <c r="B435" s="50"/>
      <c r="E435" s="62"/>
      <c r="F435" s="62"/>
    </row>
    <row r="436" spans="1:6" s="13" customFormat="1" ht="23.25">
      <c r="A436" s="50"/>
      <c r="B436" s="50"/>
      <c r="E436" s="62"/>
      <c r="F436" s="62"/>
    </row>
    <row r="437" spans="1:6" s="13" customFormat="1" ht="23.25">
      <c r="A437" s="50"/>
      <c r="B437" s="50"/>
      <c r="E437" s="62"/>
      <c r="F437" s="62"/>
    </row>
    <row r="438" spans="1:6" s="13" customFormat="1" ht="23.25">
      <c r="A438" s="50"/>
      <c r="B438" s="50"/>
      <c r="E438" s="62"/>
      <c r="F438" s="62"/>
    </row>
    <row r="439" spans="1:6" s="13" customFormat="1" ht="23.25">
      <c r="A439" s="50"/>
      <c r="B439" s="50"/>
      <c r="E439" s="62"/>
      <c r="F439" s="62"/>
    </row>
    <row r="440" spans="1:6" s="13" customFormat="1" ht="23.25">
      <c r="A440" s="50"/>
      <c r="B440" s="50"/>
      <c r="E440" s="62"/>
      <c r="F440" s="62"/>
    </row>
    <row r="441" spans="1:6" s="13" customFormat="1" ht="23.25">
      <c r="A441" s="50"/>
      <c r="B441" s="50"/>
      <c r="E441" s="62"/>
      <c r="F441" s="62"/>
    </row>
    <row r="442" spans="1:6" s="13" customFormat="1" ht="23.25">
      <c r="A442" s="50"/>
      <c r="B442" s="50"/>
      <c r="E442" s="62"/>
      <c r="F442" s="62"/>
    </row>
    <row r="443" spans="1:6" s="13" customFormat="1" ht="23.25">
      <c r="A443" s="50"/>
      <c r="B443" s="50"/>
      <c r="E443" s="62"/>
      <c r="F443" s="62"/>
    </row>
    <row r="444" spans="1:6" s="13" customFormat="1" ht="23.25">
      <c r="A444" s="50"/>
      <c r="B444" s="50"/>
      <c r="E444" s="62"/>
      <c r="F444" s="62"/>
    </row>
    <row r="445" spans="1:6" s="13" customFormat="1" ht="23.25">
      <c r="A445" s="50"/>
      <c r="B445" s="50"/>
      <c r="E445" s="62"/>
      <c r="F445" s="62"/>
    </row>
    <row r="446" spans="1:6" s="13" customFormat="1" ht="23.25">
      <c r="A446" s="50"/>
      <c r="B446" s="50"/>
      <c r="E446" s="62"/>
      <c r="F446" s="62"/>
    </row>
    <row r="447" spans="1:6" s="13" customFormat="1" ht="23.25">
      <c r="A447" s="50"/>
      <c r="B447" s="50"/>
      <c r="E447" s="62"/>
      <c r="F447" s="62"/>
    </row>
    <row r="448" spans="1:6" s="13" customFormat="1" ht="23.25">
      <c r="A448" s="50"/>
      <c r="B448" s="50"/>
      <c r="E448" s="62"/>
      <c r="F448" s="62"/>
    </row>
    <row r="449" spans="1:6" s="13" customFormat="1" ht="23.25">
      <c r="A449" s="50"/>
      <c r="B449" s="50"/>
      <c r="E449" s="62"/>
      <c r="F449" s="62"/>
    </row>
    <row r="450" spans="1:6" s="13" customFormat="1" ht="23.25">
      <c r="A450" s="50"/>
      <c r="B450" s="50"/>
      <c r="E450" s="62"/>
      <c r="F450" s="62"/>
    </row>
    <row r="451" spans="1:6" s="13" customFormat="1" ht="23.25">
      <c r="A451" s="50"/>
      <c r="B451" s="50"/>
      <c r="E451" s="62"/>
      <c r="F451" s="62"/>
    </row>
    <row r="452" spans="1:6" s="13" customFormat="1" ht="23.25">
      <c r="A452" s="50"/>
      <c r="B452" s="50"/>
      <c r="E452" s="62"/>
      <c r="F452" s="62"/>
    </row>
    <row r="453" spans="1:6" s="13" customFormat="1" ht="23.25">
      <c r="A453" s="50"/>
      <c r="B453" s="50"/>
      <c r="E453" s="62"/>
      <c r="F453" s="62"/>
    </row>
    <row r="454" spans="1:6" s="13" customFormat="1" ht="23.25">
      <c r="A454" s="50"/>
      <c r="B454" s="50"/>
      <c r="E454" s="62"/>
      <c r="F454" s="62"/>
    </row>
    <row r="455" spans="1:6" s="13" customFormat="1" ht="23.25">
      <c r="A455" s="50"/>
      <c r="B455" s="50"/>
      <c r="E455" s="62"/>
      <c r="F455" s="62"/>
    </row>
    <row r="456" spans="1:6" s="13" customFormat="1" ht="23.25">
      <c r="A456" s="50"/>
      <c r="B456" s="50"/>
      <c r="E456" s="62"/>
      <c r="F456" s="62"/>
    </row>
    <row r="457" spans="1:6" s="13" customFormat="1" ht="23.25">
      <c r="A457" s="50"/>
      <c r="B457" s="50"/>
      <c r="E457" s="62"/>
      <c r="F457" s="62"/>
    </row>
    <row r="458" spans="1:6" s="13" customFormat="1" ht="23.25">
      <c r="A458" s="50"/>
      <c r="B458" s="50"/>
      <c r="E458" s="62"/>
      <c r="F458" s="62"/>
    </row>
    <row r="459" spans="1:6" s="13" customFormat="1" ht="23.25">
      <c r="A459" s="50"/>
      <c r="B459" s="50"/>
      <c r="E459" s="62"/>
      <c r="F459" s="62"/>
    </row>
    <row r="460" spans="1:6" s="13" customFormat="1" ht="23.25">
      <c r="A460" s="50"/>
      <c r="B460" s="50"/>
      <c r="E460" s="62"/>
      <c r="F460" s="62"/>
    </row>
    <row r="461" spans="1:6" s="13" customFormat="1" ht="23.25">
      <c r="A461" s="50"/>
      <c r="B461" s="50"/>
      <c r="E461" s="62"/>
      <c r="F461" s="62"/>
    </row>
    <row r="462" spans="1:6" s="13" customFormat="1" ht="23.25">
      <c r="A462" s="50"/>
      <c r="B462" s="50"/>
      <c r="E462" s="62"/>
      <c r="F462" s="62"/>
    </row>
    <row r="463" spans="1:6" s="13" customFormat="1" ht="23.25">
      <c r="A463" s="50"/>
      <c r="B463" s="50"/>
      <c r="E463" s="62"/>
      <c r="F463" s="62"/>
    </row>
    <row r="464" spans="1:6" s="13" customFormat="1" ht="23.25">
      <c r="A464" s="50"/>
      <c r="B464" s="50"/>
      <c r="E464" s="62"/>
      <c r="F464" s="62"/>
    </row>
    <row r="465" spans="1:6" s="13" customFormat="1" ht="23.25">
      <c r="A465" s="50"/>
      <c r="B465" s="50"/>
      <c r="E465" s="62"/>
      <c r="F465" s="62"/>
    </row>
    <row r="466" spans="1:6" s="13" customFormat="1" ht="23.25">
      <c r="A466" s="50"/>
      <c r="B466" s="50"/>
      <c r="E466" s="62"/>
      <c r="F466" s="62"/>
    </row>
    <row r="467" spans="1:6" s="13" customFormat="1" ht="23.25">
      <c r="A467" s="50"/>
      <c r="B467" s="50"/>
      <c r="E467" s="62"/>
      <c r="F467" s="62"/>
    </row>
    <row r="468" spans="1:6" s="13" customFormat="1" ht="23.25">
      <c r="A468" s="50"/>
      <c r="B468" s="50"/>
      <c r="E468" s="62"/>
      <c r="F468" s="62"/>
    </row>
    <row r="469" spans="1:6" s="13" customFormat="1" ht="23.25">
      <c r="A469" s="50"/>
      <c r="B469" s="50"/>
      <c r="E469" s="62"/>
      <c r="F469" s="62"/>
    </row>
    <row r="470" spans="1:6" s="13" customFormat="1" ht="23.25">
      <c r="A470" s="50"/>
      <c r="B470" s="50"/>
      <c r="E470" s="62"/>
      <c r="F470" s="62"/>
    </row>
    <row r="471" spans="1:6" s="13" customFormat="1" ht="23.25">
      <c r="A471" s="50"/>
      <c r="B471" s="50"/>
      <c r="E471" s="62"/>
      <c r="F471" s="62"/>
    </row>
    <row r="472" spans="1:6" s="13" customFormat="1" ht="23.25">
      <c r="A472" s="50"/>
      <c r="B472" s="50"/>
      <c r="E472" s="62"/>
      <c r="F472" s="62"/>
    </row>
    <row r="473" spans="1:6" s="13" customFormat="1" ht="23.25">
      <c r="A473" s="50"/>
      <c r="B473" s="50"/>
      <c r="E473" s="62"/>
      <c r="F473" s="62"/>
    </row>
    <row r="474" spans="1:6" s="13" customFormat="1" ht="23.25">
      <c r="A474" s="50"/>
      <c r="B474" s="50"/>
      <c r="E474" s="62"/>
      <c r="F474" s="62"/>
    </row>
    <row r="475" spans="1:6" s="13" customFormat="1" ht="23.25">
      <c r="A475" s="50"/>
      <c r="B475" s="50"/>
      <c r="E475" s="62"/>
      <c r="F475" s="62"/>
    </row>
    <row r="476" spans="1:6" s="13" customFormat="1" ht="23.25">
      <c r="A476" s="50"/>
      <c r="B476" s="50"/>
      <c r="E476" s="62"/>
      <c r="F476" s="62"/>
    </row>
    <row r="477" spans="1:6" s="13" customFormat="1" ht="23.25">
      <c r="A477" s="50"/>
      <c r="B477" s="50"/>
      <c r="E477" s="62"/>
      <c r="F477" s="62"/>
    </row>
    <row r="478" spans="1:6" s="13" customFormat="1" ht="23.25">
      <c r="A478" s="50"/>
      <c r="B478" s="50"/>
      <c r="E478" s="62"/>
      <c r="F478" s="62"/>
    </row>
    <row r="479" spans="1:6" s="13" customFormat="1" ht="23.25">
      <c r="A479" s="50"/>
      <c r="B479" s="50"/>
      <c r="E479" s="62"/>
      <c r="F479" s="62"/>
    </row>
    <row r="480" spans="1:6" s="13" customFormat="1" ht="23.25">
      <c r="A480" s="50"/>
      <c r="B480" s="50"/>
      <c r="E480" s="62"/>
      <c r="F480" s="62"/>
    </row>
    <row r="481" spans="1:6" s="13" customFormat="1" ht="23.25">
      <c r="A481" s="50"/>
      <c r="B481" s="50"/>
      <c r="E481" s="62"/>
      <c r="F481" s="62"/>
    </row>
    <row r="482" spans="1:6" s="13" customFormat="1" ht="23.25">
      <c r="A482" s="50"/>
      <c r="B482" s="50"/>
      <c r="E482" s="62"/>
      <c r="F482" s="62"/>
    </row>
    <row r="483" spans="1:6" s="13" customFormat="1" ht="23.25">
      <c r="A483" s="50"/>
      <c r="B483" s="50"/>
      <c r="E483" s="62"/>
      <c r="F483" s="62"/>
    </row>
    <row r="484" spans="1:6" s="13" customFormat="1" ht="23.25">
      <c r="A484" s="50"/>
      <c r="B484" s="50"/>
      <c r="E484" s="62"/>
      <c r="F484" s="62"/>
    </row>
    <row r="485" spans="1:6" s="13" customFormat="1" ht="23.25">
      <c r="A485" s="50"/>
      <c r="B485" s="50"/>
      <c r="E485" s="62"/>
      <c r="F485" s="62"/>
    </row>
    <row r="486" spans="1:6" s="13" customFormat="1" ht="23.25">
      <c r="A486" s="50"/>
      <c r="B486" s="50"/>
      <c r="E486" s="62"/>
      <c r="F486" s="62"/>
    </row>
    <row r="487" spans="1:6" s="13" customFormat="1" ht="23.25">
      <c r="A487" s="50"/>
      <c r="B487" s="50"/>
      <c r="E487" s="62"/>
      <c r="F487" s="62"/>
    </row>
    <row r="488" spans="1:6" s="13" customFormat="1" ht="23.25">
      <c r="A488" s="50"/>
      <c r="B488" s="50"/>
      <c r="E488" s="62"/>
      <c r="F488" s="62"/>
    </row>
    <row r="489" spans="1:6" s="13" customFormat="1" ht="23.25">
      <c r="A489" s="50"/>
      <c r="B489" s="50"/>
      <c r="E489" s="62"/>
      <c r="F489" s="62"/>
    </row>
    <row r="490" spans="1:6" s="13" customFormat="1" ht="23.25">
      <c r="A490" s="50"/>
      <c r="B490" s="50"/>
      <c r="E490" s="62"/>
      <c r="F490" s="62"/>
    </row>
    <row r="491" spans="1:6" s="13" customFormat="1" ht="23.25">
      <c r="A491" s="50"/>
      <c r="B491" s="50"/>
      <c r="E491" s="62"/>
      <c r="F491" s="62"/>
    </row>
    <row r="492" spans="1:6" s="13" customFormat="1" ht="23.25">
      <c r="A492" s="50"/>
      <c r="B492" s="50"/>
      <c r="E492" s="62"/>
      <c r="F492" s="62"/>
    </row>
    <row r="493" spans="1:6" s="13" customFormat="1" ht="23.25">
      <c r="A493" s="50"/>
      <c r="B493" s="50"/>
      <c r="E493" s="62"/>
      <c r="F493" s="62"/>
    </row>
    <row r="494" spans="1:6" s="13" customFormat="1" ht="23.25">
      <c r="A494" s="50"/>
      <c r="B494" s="50"/>
      <c r="E494" s="62"/>
      <c r="F494" s="62"/>
    </row>
    <row r="495" spans="1:6" s="13" customFormat="1" ht="23.25">
      <c r="A495" s="50"/>
      <c r="B495" s="50"/>
      <c r="E495" s="62"/>
      <c r="F495" s="62"/>
    </row>
    <row r="496" spans="1:6" s="13" customFormat="1" ht="23.25">
      <c r="A496" s="50"/>
      <c r="B496" s="50"/>
      <c r="E496" s="62"/>
      <c r="F496" s="62"/>
    </row>
    <row r="497" spans="1:6" s="13" customFormat="1" ht="23.25">
      <c r="A497" s="50"/>
      <c r="B497" s="50"/>
      <c r="E497" s="62"/>
      <c r="F497" s="62"/>
    </row>
    <row r="498" spans="1:6" s="13" customFormat="1" ht="23.25">
      <c r="A498" s="50"/>
      <c r="B498" s="50"/>
      <c r="E498" s="62"/>
      <c r="F498" s="62"/>
    </row>
    <row r="499" spans="1:6" s="13" customFormat="1" ht="23.25">
      <c r="A499" s="50"/>
      <c r="B499" s="50"/>
      <c r="E499" s="62"/>
      <c r="F499" s="62"/>
    </row>
    <row r="500" spans="1:6" s="13" customFormat="1" ht="23.25">
      <c r="A500" s="50"/>
      <c r="B500" s="50"/>
      <c r="E500" s="62"/>
      <c r="F500" s="62"/>
    </row>
    <row r="501" spans="1:6" s="13" customFormat="1" ht="23.25">
      <c r="A501" s="50"/>
      <c r="B501" s="50"/>
      <c r="E501" s="62"/>
      <c r="F501" s="62"/>
    </row>
    <row r="502" spans="1:6" s="13" customFormat="1" ht="23.25">
      <c r="A502" s="50"/>
      <c r="B502" s="50"/>
      <c r="E502" s="62"/>
      <c r="F502" s="62"/>
    </row>
    <row r="503" spans="1:6" s="13" customFormat="1" ht="23.25">
      <c r="A503" s="50"/>
      <c r="B503" s="50"/>
      <c r="E503" s="62"/>
      <c r="F503" s="62"/>
    </row>
    <row r="504" spans="1:6" s="13" customFormat="1" ht="23.25">
      <c r="A504" s="50"/>
      <c r="B504" s="50"/>
      <c r="E504" s="62"/>
      <c r="F504" s="62"/>
    </row>
    <row r="505" spans="1:6" s="13" customFormat="1" ht="23.25">
      <c r="A505" s="50"/>
      <c r="B505" s="50"/>
      <c r="E505" s="62"/>
      <c r="F505" s="62"/>
    </row>
    <row r="506" spans="1:6" s="13" customFormat="1" ht="23.25">
      <c r="A506" s="50"/>
      <c r="B506" s="50"/>
      <c r="E506" s="62"/>
      <c r="F506" s="62"/>
    </row>
    <row r="507" spans="1:6" s="13" customFormat="1" ht="23.25">
      <c r="A507" s="50"/>
      <c r="B507" s="50"/>
      <c r="E507" s="62"/>
      <c r="F507" s="62"/>
    </row>
    <row r="508" spans="1:6" s="13" customFormat="1" ht="23.25">
      <c r="A508" s="50"/>
      <c r="B508" s="50"/>
      <c r="E508" s="62"/>
      <c r="F508" s="62"/>
    </row>
    <row r="509" spans="1:6" s="13" customFormat="1" ht="23.25">
      <c r="A509" s="50"/>
      <c r="B509" s="50"/>
      <c r="E509" s="62"/>
      <c r="F509" s="62"/>
    </row>
    <row r="510" spans="1:6" s="13" customFormat="1" ht="23.25">
      <c r="A510" s="50"/>
      <c r="B510" s="50"/>
      <c r="E510" s="62"/>
      <c r="F510" s="62"/>
    </row>
    <row r="511" spans="1:6" s="13" customFormat="1" ht="23.25">
      <c r="A511" s="50"/>
      <c r="B511" s="50"/>
      <c r="E511" s="62"/>
      <c r="F511" s="62"/>
    </row>
    <row r="512" spans="1:6" s="13" customFormat="1" ht="23.25">
      <c r="A512" s="50"/>
      <c r="B512" s="50"/>
      <c r="E512" s="62"/>
      <c r="F512" s="62"/>
    </row>
    <row r="513" spans="1:6" s="13" customFormat="1" ht="23.25">
      <c r="A513" s="50"/>
      <c r="B513" s="50"/>
      <c r="E513" s="62"/>
      <c r="F513" s="62"/>
    </row>
    <row r="514" spans="1:6" s="13" customFormat="1" ht="23.25">
      <c r="A514" s="50"/>
      <c r="B514" s="50"/>
      <c r="E514" s="62"/>
      <c r="F514" s="62"/>
    </row>
    <row r="515" spans="1:6" s="13" customFormat="1" ht="23.25">
      <c r="A515" s="50"/>
      <c r="B515" s="50"/>
      <c r="E515" s="62"/>
      <c r="F515" s="62"/>
    </row>
    <row r="516" spans="1:6" s="13" customFormat="1" ht="23.25">
      <c r="A516" s="50"/>
      <c r="B516" s="50"/>
      <c r="E516" s="62"/>
      <c r="F516" s="62"/>
    </row>
    <row r="517" spans="1:6" s="13" customFormat="1" ht="23.25">
      <c r="A517" s="50"/>
      <c r="B517" s="50"/>
      <c r="E517" s="62"/>
      <c r="F517" s="62"/>
    </row>
    <row r="518" spans="1:6" s="13" customFormat="1" ht="23.25">
      <c r="A518" s="50"/>
      <c r="B518" s="50"/>
      <c r="E518" s="62"/>
      <c r="F518" s="62"/>
    </row>
    <row r="519" spans="1:6" s="13" customFormat="1" ht="23.25">
      <c r="A519" s="50"/>
      <c r="B519" s="50"/>
      <c r="E519" s="62"/>
      <c r="F519" s="62"/>
    </row>
    <row r="520" spans="1:6" s="13" customFormat="1" ht="23.25">
      <c r="A520" s="50"/>
      <c r="B520" s="50"/>
      <c r="E520" s="62"/>
      <c r="F520" s="62"/>
    </row>
    <row r="521" spans="1:6" s="13" customFormat="1" ht="23.25">
      <c r="A521" s="50"/>
      <c r="B521" s="50"/>
      <c r="E521" s="62"/>
      <c r="F521" s="62"/>
    </row>
    <row r="522" spans="1:6" s="13" customFormat="1" ht="23.25">
      <c r="A522" s="50"/>
      <c r="B522" s="50"/>
      <c r="E522" s="62"/>
      <c r="F522" s="62"/>
    </row>
    <row r="523" spans="1:6" s="13" customFormat="1" ht="23.25">
      <c r="A523" s="50"/>
      <c r="B523" s="50"/>
      <c r="E523" s="62"/>
      <c r="F523" s="62"/>
    </row>
    <row r="524" spans="1:6" s="13" customFormat="1" ht="23.25">
      <c r="A524" s="50"/>
      <c r="B524" s="50"/>
      <c r="E524" s="62"/>
      <c r="F524" s="62"/>
    </row>
    <row r="525" spans="1:6" s="13" customFormat="1" ht="23.25">
      <c r="A525" s="50"/>
      <c r="B525" s="50"/>
      <c r="E525" s="62"/>
      <c r="F525" s="62"/>
    </row>
    <row r="526" spans="1:6" s="13" customFormat="1" ht="23.25">
      <c r="A526" s="50"/>
      <c r="B526" s="50"/>
      <c r="E526" s="62"/>
      <c r="F526" s="62"/>
    </row>
    <row r="527" spans="1:6" s="13" customFormat="1" ht="23.25">
      <c r="A527" s="50"/>
      <c r="B527" s="50"/>
      <c r="E527" s="62"/>
      <c r="F527" s="62"/>
    </row>
    <row r="528" spans="1:6" s="13" customFormat="1" ht="23.25">
      <c r="A528" s="50"/>
      <c r="B528" s="50"/>
      <c r="E528" s="62"/>
      <c r="F528" s="62"/>
    </row>
    <row r="529" spans="1:6" s="13" customFormat="1" ht="23.25">
      <c r="A529" s="50"/>
      <c r="B529" s="50"/>
      <c r="E529" s="62"/>
      <c r="F529" s="62"/>
    </row>
    <row r="530" spans="1:6" s="13" customFormat="1" ht="23.25">
      <c r="A530" s="50"/>
      <c r="B530" s="50"/>
      <c r="E530" s="62"/>
      <c r="F530" s="62"/>
    </row>
    <row r="531" spans="1:6" s="13" customFormat="1" ht="23.25">
      <c r="A531" s="50"/>
      <c r="B531" s="50"/>
      <c r="E531" s="62"/>
      <c r="F531" s="62"/>
    </row>
    <row r="532" spans="1:6" s="13" customFormat="1" ht="23.25">
      <c r="A532" s="50"/>
      <c r="B532" s="50"/>
      <c r="E532" s="62"/>
      <c r="F532" s="62"/>
    </row>
    <row r="533" spans="1:6" s="13" customFormat="1" ht="23.25">
      <c r="A533" s="50"/>
      <c r="B533" s="50"/>
      <c r="E533" s="62"/>
      <c r="F533" s="62"/>
    </row>
    <row r="534" spans="1:6" s="13" customFormat="1" ht="23.25">
      <c r="A534" s="50"/>
      <c r="B534" s="50"/>
      <c r="E534" s="62"/>
      <c r="F534" s="62"/>
    </row>
    <row r="535" spans="1:6" s="13" customFormat="1" ht="23.25">
      <c r="A535" s="50"/>
      <c r="B535" s="50"/>
      <c r="E535" s="62"/>
      <c r="F535" s="62"/>
    </row>
    <row r="536" spans="1:6" s="13" customFormat="1" ht="23.25">
      <c r="A536" s="50"/>
      <c r="B536" s="50"/>
      <c r="E536" s="62"/>
      <c r="F536" s="62"/>
    </row>
    <row r="537" spans="1:6" s="13" customFormat="1" ht="23.25">
      <c r="A537" s="50"/>
      <c r="B537" s="50"/>
      <c r="E537" s="62"/>
      <c r="F537" s="62"/>
    </row>
    <row r="538" spans="1:6" s="13" customFormat="1" ht="23.25">
      <c r="A538" s="50"/>
      <c r="B538" s="50"/>
      <c r="E538" s="62"/>
      <c r="F538" s="62"/>
    </row>
    <row r="539" spans="1:6" s="13" customFormat="1" ht="23.25">
      <c r="A539" s="50"/>
      <c r="B539" s="50"/>
      <c r="E539" s="62"/>
      <c r="F539" s="62"/>
    </row>
    <row r="540" spans="1:6" s="13" customFormat="1" ht="23.25">
      <c r="A540" s="50"/>
      <c r="B540" s="50"/>
      <c r="E540" s="62"/>
      <c r="F540" s="62"/>
    </row>
    <row r="541" spans="1:6" s="13" customFormat="1" ht="23.25">
      <c r="A541" s="50"/>
      <c r="B541" s="50"/>
      <c r="E541" s="62"/>
      <c r="F541" s="62"/>
    </row>
    <row r="542" spans="1:6" s="13" customFormat="1" ht="23.25">
      <c r="A542" s="50"/>
      <c r="B542" s="50"/>
      <c r="E542" s="62"/>
      <c r="F542" s="62"/>
    </row>
    <row r="543" spans="1:6" s="13" customFormat="1" ht="23.25">
      <c r="A543" s="50"/>
      <c r="B543" s="50"/>
      <c r="E543" s="62"/>
      <c r="F543" s="62"/>
    </row>
    <row r="544" spans="1:6" s="13" customFormat="1" ht="23.25">
      <c r="A544" s="50"/>
      <c r="B544" s="50"/>
      <c r="E544" s="62"/>
      <c r="F544" s="62"/>
    </row>
    <row r="545" spans="1:6" s="13" customFormat="1" ht="23.25">
      <c r="A545" s="50"/>
      <c r="B545" s="50"/>
      <c r="E545" s="62"/>
      <c r="F545" s="62"/>
    </row>
  </sheetData>
  <mergeCells count="1">
    <mergeCell ref="B56:F56"/>
  </mergeCells>
  <printOptions/>
  <pageMargins left="0.91" right="0.76" top="0.78740157480315" bottom="0.3" header="0.511811023622047" footer="0.2"/>
  <pageSetup fitToHeight="1" fitToWidth="1" horizontalDpi="300" verticalDpi="3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O48"/>
  <sheetViews>
    <sheetView showZeros="0" zoomScale="60" zoomScaleNormal="60" workbookViewId="0" topLeftCell="A1">
      <pane ySplit="1710" topLeftCell="BM13" activePane="bottomLeft" state="split"/>
      <selection pane="topLeft" activeCell="P1" sqref="P1:AX16384"/>
      <selection pane="bottomLeft" activeCell="L36" sqref="L36"/>
    </sheetView>
  </sheetViews>
  <sheetFormatPr defaultColWidth="8.88671875" defaultRowHeight="15"/>
  <cols>
    <col min="1" max="1" width="2.99609375" style="221" customWidth="1"/>
    <col min="2" max="2" width="32.77734375" style="221" customWidth="1"/>
    <col min="3" max="3" width="0.88671875" style="221" customWidth="1"/>
    <col min="4" max="4" width="11.88671875" style="221" customWidth="1"/>
    <col min="5" max="5" width="0.88671875" style="221" customWidth="1"/>
    <col min="6" max="6" width="11.88671875" style="221" customWidth="1"/>
    <col min="7" max="7" width="0.88671875" style="221" customWidth="1"/>
    <col min="8" max="8" width="11.88671875" style="221" customWidth="1"/>
    <col min="9" max="9" width="0.88671875" style="221" customWidth="1"/>
    <col min="10" max="10" width="11.88671875" style="221" customWidth="1"/>
    <col min="11" max="11" width="0.88671875" style="221" customWidth="1"/>
    <col min="12" max="12" width="11.88671875" style="221" customWidth="1"/>
    <col min="13" max="13" width="0.88671875" style="221" customWidth="1"/>
    <col min="14" max="14" width="11.77734375" style="221" customWidth="1"/>
    <col min="15" max="15" width="13.5546875" style="221" customWidth="1"/>
    <col min="16" max="16384" width="8.88671875" style="221" customWidth="1"/>
  </cols>
  <sheetData>
    <row r="1" s="12" customFormat="1" ht="34.5" customHeight="1">
      <c r="A1" s="12" t="s">
        <v>110</v>
      </c>
    </row>
    <row r="2" s="12" customFormat="1" ht="44.25" customHeight="1">
      <c r="A2" s="12" t="s">
        <v>187</v>
      </c>
    </row>
    <row r="3" spans="1:15" s="12" customFormat="1" ht="25.5" customHeight="1">
      <c r="A3" s="82"/>
      <c r="B3" s="82"/>
      <c r="C3" s="82"/>
      <c r="D3" s="82"/>
      <c r="E3" s="82"/>
      <c r="F3" s="82"/>
      <c r="G3" s="82"/>
      <c r="H3" s="82"/>
      <c r="I3" s="82"/>
      <c r="J3" s="82"/>
      <c r="K3" s="82"/>
      <c r="L3" s="82"/>
      <c r="M3" s="82"/>
      <c r="N3" s="82"/>
      <c r="O3" s="82"/>
    </row>
    <row r="4" ht="54" customHeight="1"/>
    <row r="5" spans="1:15" ht="20.25">
      <c r="A5" s="82" t="s">
        <v>198</v>
      </c>
      <c r="B5" s="82"/>
      <c r="D5" s="222" t="s">
        <v>147</v>
      </c>
      <c r="E5" s="222"/>
      <c r="F5" s="222" t="s">
        <v>216</v>
      </c>
      <c r="G5" s="222"/>
      <c r="H5" s="222" t="s">
        <v>217</v>
      </c>
      <c r="I5" s="222"/>
      <c r="J5" s="222" t="s">
        <v>218</v>
      </c>
      <c r="K5" s="222"/>
      <c r="L5" s="222" t="s">
        <v>219</v>
      </c>
      <c r="M5" s="222"/>
      <c r="N5" s="222" t="s">
        <v>152</v>
      </c>
      <c r="O5" s="222"/>
    </row>
    <row r="6" spans="1:15" ht="21" thickBot="1">
      <c r="A6" s="223" t="s">
        <v>297</v>
      </c>
      <c r="B6" s="223"/>
      <c r="C6" s="224"/>
      <c r="D6" s="225" t="s">
        <v>148</v>
      </c>
      <c r="E6" s="225"/>
      <c r="F6" s="225" t="s">
        <v>149</v>
      </c>
      <c r="G6" s="225"/>
      <c r="H6" s="225" t="s">
        <v>150</v>
      </c>
      <c r="I6" s="225"/>
      <c r="J6" s="225" t="s">
        <v>150</v>
      </c>
      <c r="K6" s="225"/>
      <c r="L6" s="225" t="s">
        <v>151</v>
      </c>
      <c r="M6" s="225"/>
      <c r="N6" s="225" t="s">
        <v>153</v>
      </c>
      <c r="O6" s="225" t="s">
        <v>154</v>
      </c>
    </row>
    <row r="7" spans="4:15" ht="7.5" customHeight="1">
      <c r="D7" s="222"/>
      <c r="E7" s="222"/>
      <c r="F7" s="222"/>
      <c r="G7" s="222"/>
      <c r="H7" s="222"/>
      <c r="I7" s="222"/>
      <c r="J7" s="222"/>
      <c r="K7" s="222"/>
      <c r="L7" s="222"/>
      <c r="M7" s="222"/>
      <c r="N7" s="222"/>
      <c r="O7" s="222"/>
    </row>
    <row r="8" spans="4:15" ht="19.5" customHeight="1">
      <c r="D8" s="222" t="s">
        <v>146</v>
      </c>
      <c r="E8" s="222"/>
      <c r="F8" s="222" t="s">
        <v>146</v>
      </c>
      <c r="G8" s="222"/>
      <c r="H8" s="222" t="s">
        <v>146</v>
      </c>
      <c r="I8" s="222"/>
      <c r="J8" s="222" t="s">
        <v>146</v>
      </c>
      <c r="K8" s="222"/>
      <c r="L8" s="222" t="s">
        <v>146</v>
      </c>
      <c r="M8" s="222"/>
      <c r="N8" s="222" t="s">
        <v>146</v>
      </c>
      <c r="O8" s="222" t="s">
        <v>146</v>
      </c>
    </row>
    <row r="9" spans="1:15" s="226" customFormat="1" ht="24.75" customHeight="1">
      <c r="A9" s="221" t="s">
        <v>296</v>
      </c>
      <c r="B9" s="221"/>
      <c r="D9" s="474">
        <v>289770</v>
      </c>
      <c r="E9" s="475"/>
      <c r="F9" s="475">
        <v>379026</v>
      </c>
      <c r="G9" s="475"/>
      <c r="H9" s="475">
        <v>81917</v>
      </c>
      <c r="I9" s="475"/>
      <c r="J9" s="475">
        <v>92249</v>
      </c>
      <c r="K9" s="475"/>
      <c r="L9" s="475">
        <v>136562</v>
      </c>
      <c r="M9" s="475"/>
      <c r="N9" s="475">
        <v>820566</v>
      </c>
      <c r="O9" s="475">
        <v>1800090</v>
      </c>
    </row>
    <row r="10" spans="4:15" ht="12.75" customHeight="1">
      <c r="D10" s="476"/>
      <c r="E10" s="476"/>
      <c r="F10" s="476"/>
      <c r="G10" s="476"/>
      <c r="H10" s="476"/>
      <c r="I10" s="476"/>
      <c r="J10" s="476"/>
      <c r="K10" s="476"/>
      <c r="L10" s="476"/>
      <c r="M10" s="476"/>
      <c r="N10" s="476"/>
      <c r="O10" s="476"/>
    </row>
    <row r="11" spans="1:15" ht="24" customHeight="1">
      <c r="A11" s="221" t="s">
        <v>109</v>
      </c>
      <c r="D11" s="477" t="s">
        <v>108</v>
      </c>
      <c r="E11" s="478"/>
      <c r="F11" s="479" t="s">
        <v>108</v>
      </c>
      <c r="G11" s="478"/>
      <c r="H11" s="479" t="s">
        <v>108</v>
      </c>
      <c r="I11" s="478"/>
      <c r="J11" s="479" t="s">
        <v>108</v>
      </c>
      <c r="K11" s="478"/>
      <c r="L11" s="479">
        <v>-3806</v>
      </c>
      <c r="M11" s="478"/>
      <c r="N11" s="479" t="s">
        <v>108</v>
      </c>
      <c r="O11" s="480">
        <v>-3806</v>
      </c>
    </row>
    <row r="12" spans="1:15" ht="24" customHeight="1">
      <c r="A12" s="221" t="s">
        <v>279</v>
      </c>
      <c r="D12" s="481" t="s">
        <v>108</v>
      </c>
      <c r="E12" s="475"/>
      <c r="F12" s="482" t="s">
        <v>108</v>
      </c>
      <c r="G12" s="475"/>
      <c r="H12" s="483" t="s">
        <v>108</v>
      </c>
      <c r="I12" s="475"/>
      <c r="J12" s="482" t="s">
        <v>108</v>
      </c>
      <c r="K12" s="476"/>
      <c r="L12" s="482" t="s">
        <v>108</v>
      </c>
      <c r="M12" s="475"/>
      <c r="N12" s="482" t="s">
        <v>108</v>
      </c>
      <c r="O12" s="484" t="s">
        <v>108</v>
      </c>
    </row>
    <row r="13" spans="1:15" ht="22.5" customHeight="1">
      <c r="A13" s="232" t="s">
        <v>333</v>
      </c>
      <c r="D13" s="481" t="s">
        <v>108</v>
      </c>
      <c r="E13" s="475"/>
      <c r="F13" s="482" t="s">
        <v>108</v>
      </c>
      <c r="G13" s="475"/>
      <c r="H13" s="483" t="s">
        <v>108</v>
      </c>
      <c r="I13" s="475"/>
      <c r="J13" s="482" t="s">
        <v>108</v>
      </c>
      <c r="K13" s="476"/>
      <c r="L13" s="482" t="s">
        <v>108</v>
      </c>
      <c r="M13" s="475"/>
      <c r="N13" s="482" t="s">
        <v>108</v>
      </c>
      <c r="O13" s="484" t="s">
        <v>108</v>
      </c>
    </row>
    <row r="14" spans="1:15" ht="24" customHeight="1">
      <c r="A14" s="524" t="s">
        <v>243</v>
      </c>
      <c r="B14" s="524"/>
      <c r="D14" s="481" t="s">
        <v>108</v>
      </c>
      <c r="E14" s="475"/>
      <c r="F14" s="482" t="s">
        <v>108</v>
      </c>
      <c r="G14" s="475"/>
      <c r="H14" s="482" t="s">
        <v>108</v>
      </c>
      <c r="I14" s="475"/>
      <c r="J14" s="482">
        <v>-12735</v>
      </c>
      <c r="K14" s="476"/>
      <c r="L14" s="482" t="s">
        <v>108</v>
      </c>
      <c r="M14" s="475"/>
      <c r="N14" s="482">
        <v>-10686</v>
      </c>
      <c r="O14" s="485">
        <v>-23421</v>
      </c>
    </row>
    <row r="15" spans="2:15" ht="2.25" customHeight="1">
      <c r="B15" s="220"/>
      <c r="D15" s="481"/>
      <c r="E15" s="475"/>
      <c r="F15" s="482"/>
      <c r="G15" s="475"/>
      <c r="H15" s="482"/>
      <c r="I15" s="475"/>
      <c r="J15" s="482"/>
      <c r="K15" s="475"/>
      <c r="L15" s="482"/>
      <c r="M15" s="475"/>
      <c r="N15" s="482"/>
      <c r="O15" s="485"/>
    </row>
    <row r="16" spans="1:15" ht="6" customHeight="1">
      <c r="A16" s="220"/>
      <c r="B16" s="220"/>
      <c r="D16" s="486"/>
      <c r="E16" s="487"/>
      <c r="F16" s="488"/>
      <c r="G16" s="487"/>
      <c r="H16" s="488"/>
      <c r="I16" s="487"/>
      <c r="J16" s="488"/>
      <c r="K16" s="489"/>
      <c r="L16" s="488"/>
      <c r="M16" s="487"/>
      <c r="N16" s="488"/>
      <c r="O16" s="490"/>
    </row>
    <row r="17" spans="1:15" ht="20.25" customHeight="1">
      <c r="A17" s="221" t="s">
        <v>288</v>
      </c>
      <c r="D17" s="479" t="s">
        <v>108</v>
      </c>
      <c r="E17" s="476"/>
      <c r="F17" s="479" t="s">
        <v>108</v>
      </c>
      <c r="G17" s="476"/>
      <c r="H17" s="479" t="s">
        <v>108</v>
      </c>
      <c r="I17" s="476"/>
      <c r="J17" s="476">
        <v>-12735</v>
      </c>
      <c r="K17" s="476"/>
      <c r="L17" s="476">
        <v>-3806</v>
      </c>
      <c r="M17" s="476"/>
      <c r="N17" s="476">
        <v>-10686</v>
      </c>
      <c r="O17" s="476">
        <v>-27227</v>
      </c>
    </row>
    <row r="18" spans="1:15" ht="20.25">
      <c r="A18" s="221" t="s">
        <v>287</v>
      </c>
      <c r="D18" s="476"/>
      <c r="E18" s="476"/>
      <c r="F18" s="476"/>
      <c r="G18" s="476"/>
      <c r="H18" s="476"/>
      <c r="I18" s="476"/>
      <c r="J18" s="476"/>
      <c r="K18" s="476"/>
      <c r="L18" s="476"/>
      <c r="M18" s="476"/>
      <c r="N18" s="476"/>
      <c r="O18" s="476"/>
    </row>
    <row r="19" spans="1:15" ht="20.25">
      <c r="A19" s="221" t="s">
        <v>12</v>
      </c>
      <c r="D19" s="233">
        <v>1114</v>
      </c>
      <c r="E19" s="12"/>
      <c r="F19" s="233">
        <v>1291</v>
      </c>
      <c r="G19" s="233"/>
      <c r="H19" s="227" t="s">
        <v>108</v>
      </c>
      <c r="I19" s="82"/>
      <c r="J19" s="230" t="s">
        <v>108</v>
      </c>
      <c r="K19" s="229"/>
      <c r="L19" s="230" t="s">
        <v>108</v>
      </c>
      <c r="M19" s="231"/>
      <c r="N19" s="227" t="s">
        <v>108</v>
      </c>
      <c r="O19" s="12">
        <v>2405</v>
      </c>
    </row>
    <row r="20" spans="1:15" ht="20.25">
      <c r="A20" s="221" t="s">
        <v>240</v>
      </c>
      <c r="D20" s="233"/>
      <c r="E20" s="12"/>
      <c r="F20" s="244" t="s">
        <v>108</v>
      </c>
      <c r="G20" s="233"/>
      <c r="H20" s="227" t="s">
        <v>108</v>
      </c>
      <c r="I20" s="82"/>
      <c r="J20" s="230" t="s">
        <v>108</v>
      </c>
      <c r="K20" s="229"/>
      <c r="L20" s="230" t="s">
        <v>108</v>
      </c>
      <c r="M20" s="231"/>
      <c r="N20" s="227" t="s">
        <v>108</v>
      </c>
      <c r="O20" s="12">
        <v>0</v>
      </c>
    </row>
    <row r="21" spans="1:15" ht="20.25">
      <c r="A21" s="221" t="s">
        <v>234</v>
      </c>
      <c r="D21" s="228" t="s">
        <v>108</v>
      </c>
      <c r="E21" s="12"/>
      <c r="F21" s="228" t="s">
        <v>108</v>
      </c>
      <c r="G21" s="12"/>
      <c r="H21" s="227" t="s">
        <v>108</v>
      </c>
      <c r="I21" s="82"/>
      <c r="J21" s="230" t="s">
        <v>108</v>
      </c>
      <c r="K21" s="229"/>
      <c r="L21" s="230" t="s">
        <v>108</v>
      </c>
      <c r="M21" s="231"/>
      <c r="N21" s="227" t="s">
        <v>108</v>
      </c>
      <c r="O21" s="227" t="s">
        <v>108</v>
      </c>
    </row>
    <row r="22" spans="1:15" ht="20.25">
      <c r="A22" s="221" t="s">
        <v>291</v>
      </c>
      <c r="D22" s="228" t="s">
        <v>108</v>
      </c>
      <c r="E22" s="12"/>
      <c r="F22" s="228" t="s">
        <v>108</v>
      </c>
      <c r="G22" s="12"/>
      <c r="H22" s="227" t="s">
        <v>108</v>
      </c>
      <c r="I22" s="82"/>
      <c r="J22" s="230" t="s">
        <v>108</v>
      </c>
      <c r="K22" s="229"/>
      <c r="L22" s="476">
        <v>-54</v>
      </c>
      <c r="M22" s="476"/>
      <c r="N22" s="482" t="s">
        <v>108</v>
      </c>
      <c r="O22" s="476">
        <v>-54</v>
      </c>
    </row>
    <row r="23" spans="1:15" ht="20.25" customHeight="1">
      <c r="A23" s="221" t="s">
        <v>111</v>
      </c>
      <c r="D23" s="228" t="s">
        <v>108</v>
      </c>
      <c r="E23" s="12"/>
      <c r="F23" s="228" t="s">
        <v>108</v>
      </c>
      <c r="G23" s="12"/>
      <c r="H23" s="228" t="s">
        <v>108</v>
      </c>
      <c r="I23" s="12"/>
      <c r="J23" s="234" t="s">
        <v>108</v>
      </c>
      <c r="K23" s="231"/>
      <c r="L23" s="483" t="s">
        <v>108</v>
      </c>
      <c r="M23" s="476"/>
      <c r="N23" s="476">
        <v>38298</v>
      </c>
      <c r="O23" s="476">
        <v>38298</v>
      </c>
    </row>
    <row r="24" spans="1:15" ht="20.25" customHeight="1">
      <c r="A24" s="221" t="s">
        <v>285</v>
      </c>
      <c r="D24" s="228"/>
      <c r="E24" s="12"/>
      <c r="F24" s="228"/>
      <c r="G24" s="12"/>
      <c r="H24" s="228"/>
      <c r="I24" s="12"/>
      <c r="J24" s="234"/>
      <c r="K24" s="231"/>
      <c r="L24" s="483"/>
      <c r="M24" s="476"/>
      <c r="N24" s="476"/>
      <c r="O24" s="476"/>
    </row>
    <row r="25" spans="1:15" ht="20.25" customHeight="1">
      <c r="A25" s="235" t="s">
        <v>125</v>
      </c>
      <c r="B25" s="221" t="s">
        <v>327</v>
      </c>
      <c r="D25" s="228" t="s">
        <v>108</v>
      </c>
      <c r="E25" s="12"/>
      <c r="F25" s="228" t="s">
        <v>108</v>
      </c>
      <c r="G25" s="12"/>
      <c r="H25" s="228" t="s">
        <v>108</v>
      </c>
      <c r="I25" s="12"/>
      <c r="J25" s="234" t="s">
        <v>108</v>
      </c>
      <c r="K25" s="231"/>
      <c r="L25" s="483" t="s">
        <v>108</v>
      </c>
      <c r="M25" s="476"/>
      <c r="N25" s="476">
        <v>-25133</v>
      </c>
      <c r="O25" s="476">
        <v>-25133</v>
      </c>
    </row>
    <row r="26" spans="4:15" ht="20.25" customHeight="1">
      <c r="D26" s="12"/>
      <c r="E26" s="12"/>
      <c r="F26" s="12"/>
      <c r="G26" s="12"/>
      <c r="H26" s="12"/>
      <c r="I26" s="12"/>
      <c r="J26" s="12"/>
      <c r="K26" s="12"/>
      <c r="L26" s="476"/>
      <c r="M26" s="476"/>
      <c r="N26" s="476"/>
      <c r="O26" s="476"/>
    </row>
    <row r="27" spans="1:15" ht="23.25" customHeight="1" thickBot="1">
      <c r="A27" s="221" t="s">
        <v>325</v>
      </c>
      <c r="D27" s="236">
        <v>290884</v>
      </c>
      <c r="E27" s="236"/>
      <c r="F27" s="236">
        <v>380317</v>
      </c>
      <c r="G27" s="236"/>
      <c r="H27" s="236">
        <v>81917</v>
      </c>
      <c r="I27" s="236"/>
      <c r="J27" s="236">
        <v>79514</v>
      </c>
      <c r="K27" s="236"/>
      <c r="L27" s="236">
        <v>132702</v>
      </c>
      <c r="M27" s="236"/>
      <c r="N27" s="236">
        <v>823045</v>
      </c>
      <c r="O27" s="236">
        <v>1788379</v>
      </c>
    </row>
    <row r="28" spans="4:15" ht="28.5" customHeight="1">
      <c r="D28" s="226"/>
      <c r="E28" s="226"/>
      <c r="F28" s="226"/>
      <c r="G28" s="226"/>
      <c r="H28" s="226"/>
      <c r="I28" s="226"/>
      <c r="J28" s="226"/>
      <c r="K28" s="226"/>
      <c r="L28" s="226"/>
      <c r="M28" s="226"/>
      <c r="N28" s="226"/>
      <c r="O28" s="226"/>
    </row>
    <row r="29" spans="1:15" s="226" customFormat="1" ht="24.75" customHeight="1">
      <c r="A29" s="221" t="s">
        <v>322</v>
      </c>
      <c r="B29" s="221"/>
      <c r="D29" s="226">
        <v>272873</v>
      </c>
      <c r="F29" s="226">
        <v>364269</v>
      </c>
      <c r="H29" s="226">
        <v>80554</v>
      </c>
      <c r="J29" s="226">
        <v>66195</v>
      </c>
      <c r="L29" s="226">
        <v>151359</v>
      </c>
      <c r="N29" s="226">
        <v>807999</v>
      </c>
      <c r="O29" s="226">
        <v>1743249</v>
      </c>
    </row>
    <row r="30" spans="1:15" ht="20.25">
      <c r="A30" s="221" t="s">
        <v>225</v>
      </c>
      <c r="H30" s="6"/>
      <c r="I30" s="6"/>
      <c r="J30" s="6"/>
      <c r="K30" s="6"/>
      <c r="L30" s="237"/>
      <c r="M30" s="237"/>
      <c r="N30" s="226"/>
      <c r="O30" s="226"/>
    </row>
    <row r="31" spans="1:15" ht="22.5" customHeight="1">
      <c r="A31" s="221" t="s">
        <v>226</v>
      </c>
      <c r="D31" s="239"/>
      <c r="F31" s="239"/>
      <c r="G31" s="239"/>
      <c r="H31" s="6"/>
      <c r="I31" s="6"/>
      <c r="J31" s="6"/>
      <c r="K31" s="6"/>
      <c r="L31" s="237"/>
      <c r="M31" s="237"/>
      <c r="N31" s="226"/>
      <c r="O31" s="226"/>
    </row>
    <row r="32" spans="1:15" ht="32.25" customHeight="1">
      <c r="A32" s="221" t="s">
        <v>109</v>
      </c>
      <c r="D32" s="491" t="s">
        <v>108</v>
      </c>
      <c r="E32" s="492"/>
      <c r="F32" s="493" t="s">
        <v>108</v>
      </c>
      <c r="G32" s="494"/>
      <c r="H32" s="493" t="s">
        <v>108</v>
      </c>
      <c r="I32" s="494"/>
      <c r="J32" s="493" t="s">
        <v>108</v>
      </c>
      <c r="K32" s="494"/>
      <c r="L32" s="493">
        <v>-3350</v>
      </c>
      <c r="M32" s="494"/>
      <c r="N32" s="493" t="s">
        <v>108</v>
      </c>
      <c r="O32" s="495">
        <v>-3350</v>
      </c>
    </row>
    <row r="33" spans="1:15" ht="24" customHeight="1">
      <c r="A33" s="524" t="s">
        <v>243</v>
      </c>
      <c r="B33" s="524"/>
      <c r="D33" s="496" t="s">
        <v>108</v>
      </c>
      <c r="E33" s="497"/>
      <c r="F33" s="498" t="s">
        <v>108</v>
      </c>
      <c r="G33" s="497"/>
      <c r="H33" s="498" t="s">
        <v>108</v>
      </c>
      <c r="I33" s="497"/>
      <c r="J33" s="498" t="s">
        <v>108</v>
      </c>
      <c r="K33" s="499"/>
      <c r="L33" s="498" t="s">
        <v>108</v>
      </c>
      <c r="M33" s="497"/>
      <c r="N33" s="498">
        <v>-1932</v>
      </c>
      <c r="O33" s="500">
        <v>-1932</v>
      </c>
    </row>
    <row r="34" spans="2:15" ht="6" customHeight="1">
      <c r="B34" s="220"/>
      <c r="D34" s="501"/>
      <c r="E34" s="502"/>
      <c r="F34" s="503"/>
      <c r="G34" s="502"/>
      <c r="H34" s="503"/>
      <c r="I34" s="502"/>
      <c r="J34" s="503"/>
      <c r="K34" s="504"/>
      <c r="L34" s="503"/>
      <c r="M34" s="502"/>
      <c r="N34" s="503"/>
      <c r="O34" s="505"/>
    </row>
    <row r="35" spans="1:15" ht="24" customHeight="1">
      <c r="A35" s="221" t="s">
        <v>323</v>
      </c>
      <c r="D35" s="493" t="s">
        <v>108</v>
      </c>
      <c r="E35" s="506"/>
      <c r="F35" s="493" t="s">
        <v>108</v>
      </c>
      <c r="G35" s="499"/>
      <c r="H35" s="493" t="s">
        <v>108</v>
      </c>
      <c r="I35" s="499"/>
      <c r="J35" s="493" t="s">
        <v>108</v>
      </c>
      <c r="K35" s="499"/>
      <c r="L35" s="499">
        <v>-3350</v>
      </c>
      <c r="M35" s="499"/>
      <c r="N35" s="499">
        <v>-1932</v>
      </c>
      <c r="O35" s="499">
        <v>-5282</v>
      </c>
    </row>
    <row r="36" spans="1:15" ht="20.25">
      <c r="A36" s="221" t="s">
        <v>287</v>
      </c>
      <c r="D36" s="476"/>
      <c r="E36" s="476"/>
      <c r="F36" s="476"/>
      <c r="G36" s="476"/>
      <c r="H36" s="476"/>
      <c r="I36" s="476"/>
      <c r="J36" s="476"/>
      <c r="K36" s="476"/>
      <c r="L36" s="476"/>
      <c r="M36" s="476"/>
      <c r="N36" s="476"/>
      <c r="O36" s="476"/>
    </row>
    <row r="37" spans="1:15" ht="24" customHeight="1">
      <c r="A37" s="221" t="s">
        <v>280</v>
      </c>
      <c r="D37" s="498"/>
      <c r="E37" s="506"/>
      <c r="F37" s="498"/>
      <c r="G37" s="499"/>
      <c r="H37" s="498"/>
      <c r="I37" s="499"/>
      <c r="J37" s="498"/>
      <c r="K37" s="499"/>
      <c r="L37" s="499"/>
      <c r="M37" s="499"/>
      <c r="N37" s="499"/>
      <c r="O37" s="499"/>
    </row>
    <row r="38" spans="1:15" ht="24" customHeight="1">
      <c r="A38" s="235" t="s">
        <v>125</v>
      </c>
      <c r="B38" s="221" t="s">
        <v>281</v>
      </c>
      <c r="D38" s="507">
        <v>8966</v>
      </c>
      <c r="E38" s="499"/>
      <c r="F38" s="507">
        <v>7925</v>
      </c>
      <c r="G38" s="499"/>
      <c r="H38" s="507" t="s">
        <v>108</v>
      </c>
      <c r="I38" s="499"/>
      <c r="J38" s="507" t="s">
        <v>108</v>
      </c>
      <c r="K38" s="499"/>
      <c r="L38" s="507" t="s">
        <v>108</v>
      </c>
      <c r="M38" s="499"/>
      <c r="N38" s="507" t="s">
        <v>108</v>
      </c>
      <c r="O38" s="499">
        <v>16891</v>
      </c>
    </row>
    <row r="39" spans="1:15" ht="20.25">
      <c r="A39" s="221" t="s">
        <v>282</v>
      </c>
      <c r="D39" s="507" t="s">
        <v>108</v>
      </c>
      <c r="E39" s="499"/>
      <c r="F39" s="507">
        <v>-100</v>
      </c>
      <c r="G39" s="476"/>
      <c r="H39" s="482" t="s">
        <v>108</v>
      </c>
      <c r="I39" s="475"/>
      <c r="J39" s="482" t="s">
        <v>108</v>
      </c>
      <c r="K39" s="475"/>
      <c r="L39" s="482" t="s">
        <v>108</v>
      </c>
      <c r="M39" s="475"/>
      <c r="N39" s="482" t="s">
        <v>108</v>
      </c>
      <c r="O39" s="498">
        <v>-100</v>
      </c>
    </row>
    <row r="40" spans="1:15" ht="21" customHeight="1">
      <c r="A40" s="221" t="s">
        <v>234</v>
      </c>
      <c r="D40" s="507" t="s">
        <v>108</v>
      </c>
      <c r="E40" s="499"/>
      <c r="F40" s="507" t="s">
        <v>108</v>
      </c>
      <c r="G40" s="499"/>
      <c r="H40" s="498">
        <v>-7136</v>
      </c>
      <c r="I40" s="499"/>
      <c r="J40" s="507" t="s">
        <v>108</v>
      </c>
      <c r="K40" s="499"/>
      <c r="L40" s="507" t="s">
        <v>108</v>
      </c>
      <c r="M40" s="499"/>
      <c r="N40" s="499">
        <v>7136</v>
      </c>
      <c r="O40" s="499">
        <v>0</v>
      </c>
    </row>
    <row r="41" spans="1:15" ht="23.25" customHeight="1">
      <c r="A41" s="221" t="s">
        <v>111</v>
      </c>
      <c r="D41" s="507" t="s">
        <v>108</v>
      </c>
      <c r="E41" s="499"/>
      <c r="F41" s="507" t="s">
        <v>108</v>
      </c>
      <c r="G41" s="499"/>
      <c r="H41" s="507" t="s">
        <v>108</v>
      </c>
      <c r="I41" s="499"/>
      <c r="J41" s="507" t="s">
        <v>108</v>
      </c>
      <c r="K41" s="499"/>
      <c r="L41" s="507" t="s">
        <v>108</v>
      </c>
      <c r="M41" s="499"/>
      <c r="N41" s="499">
        <v>37339</v>
      </c>
      <c r="O41" s="499">
        <v>37339</v>
      </c>
    </row>
    <row r="42" spans="4:13" ht="9.75" customHeight="1">
      <c r="D42" s="238"/>
      <c r="F42" s="238"/>
      <c r="H42" s="241"/>
      <c r="I42" s="6"/>
      <c r="J42" s="241"/>
      <c r="K42" s="6"/>
      <c r="L42" s="241"/>
      <c r="M42" s="231"/>
    </row>
    <row r="43" spans="1:15" ht="17.25" customHeight="1" hidden="1">
      <c r="A43" s="221" t="s">
        <v>239</v>
      </c>
      <c r="D43" s="240"/>
      <c r="E43" s="226"/>
      <c r="F43" s="240"/>
      <c r="H43" s="238"/>
      <c r="J43" s="241"/>
      <c r="K43" s="6"/>
      <c r="L43" s="241"/>
      <c r="N43" s="238"/>
      <c r="O43" s="221">
        <v>0</v>
      </c>
    </row>
    <row r="44" spans="1:15" ht="24.75" customHeight="1" thickBot="1">
      <c r="A44" s="221" t="s">
        <v>324</v>
      </c>
      <c r="D44" s="242">
        <v>281839</v>
      </c>
      <c r="E44" s="242" t="e">
        <v>#REF!</v>
      </c>
      <c r="F44" s="242">
        <v>372094</v>
      </c>
      <c r="G44" s="242" t="e">
        <v>#REF!</v>
      </c>
      <c r="H44" s="242">
        <v>73418</v>
      </c>
      <c r="I44" s="242" t="e">
        <v>#REF!</v>
      </c>
      <c r="J44" s="242">
        <v>66195</v>
      </c>
      <c r="K44" s="242" t="e">
        <v>#REF!</v>
      </c>
      <c r="L44" s="242">
        <v>148009</v>
      </c>
      <c r="M44" s="242" t="e">
        <v>#REF!</v>
      </c>
      <c r="N44" s="242">
        <v>850542</v>
      </c>
      <c r="O44" s="242">
        <v>1792097</v>
      </c>
    </row>
    <row r="45" ht="36" customHeight="1"/>
    <row r="46" ht="20.25">
      <c r="A46" s="243" t="s">
        <v>286</v>
      </c>
    </row>
    <row r="47" spans="1:2" ht="20.25">
      <c r="A47" s="221" t="s">
        <v>221</v>
      </c>
      <c r="B47" s="221" t="s">
        <v>220</v>
      </c>
    </row>
    <row r="48" spans="1:15" ht="48.75" customHeight="1">
      <c r="A48" s="521" t="s">
        <v>326</v>
      </c>
      <c r="B48" s="521"/>
      <c r="C48" s="523"/>
      <c r="D48" s="523"/>
      <c r="E48" s="523"/>
      <c r="F48" s="523"/>
      <c r="G48" s="523"/>
      <c r="H48" s="523"/>
      <c r="I48" s="523"/>
      <c r="J48" s="523"/>
      <c r="K48" s="523"/>
      <c r="L48" s="523"/>
      <c r="M48" s="523"/>
      <c r="N48" s="523"/>
      <c r="O48" s="523"/>
    </row>
  </sheetData>
  <mergeCells count="3">
    <mergeCell ref="A48:O48"/>
    <mergeCell ref="A14:B14"/>
    <mergeCell ref="A33:B33"/>
  </mergeCells>
  <printOptions horizontalCentered="1"/>
  <pageMargins left="0.7" right="0.75" top="0.75" bottom="0.75" header="0.5" footer="0.5"/>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A1:L245"/>
  <sheetViews>
    <sheetView showZeros="0" view="pageBreakPreview" zoomScale="50" zoomScaleNormal="50" zoomScaleSheetLayoutView="50" workbookViewId="0" topLeftCell="A94">
      <selection activeCell="P108" sqref="P108"/>
    </sheetView>
  </sheetViews>
  <sheetFormatPr defaultColWidth="8.88671875" defaultRowHeight="15"/>
  <cols>
    <col min="1" max="1" width="6.6640625" style="247" customWidth="1"/>
    <col min="2" max="2" width="3.77734375" style="247" hidden="1" customWidth="1"/>
    <col min="3" max="3" width="4.88671875" style="252" customWidth="1"/>
    <col min="4" max="4" width="16.77734375" style="252" customWidth="1"/>
    <col min="5" max="5" width="9.6640625" style="252" customWidth="1"/>
    <col min="6" max="6" width="10.3359375" style="252" customWidth="1"/>
    <col min="7" max="7" width="11.10546875" style="252" customWidth="1"/>
    <col min="8" max="8" width="11.88671875" style="252" customWidth="1"/>
    <col min="9" max="9" width="11.6640625" style="264" customWidth="1"/>
    <col min="10" max="10" width="11.21484375" style="273" customWidth="1"/>
    <col min="11" max="11" width="11.21484375" style="252" customWidth="1"/>
    <col min="12" max="12" width="11.6640625" style="264" customWidth="1"/>
    <col min="13" max="16384" width="7.3359375" style="252" customWidth="1"/>
  </cols>
  <sheetData>
    <row r="1" spans="3:12" ht="18.75">
      <c r="C1" s="248"/>
      <c r="D1" s="248"/>
      <c r="E1" s="248"/>
      <c r="F1" s="248"/>
      <c r="G1" s="248"/>
      <c r="H1" s="248"/>
      <c r="I1" s="249"/>
      <c r="J1" s="250"/>
      <c r="K1" s="251"/>
      <c r="L1" s="249"/>
    </row>
    <row r="2" spans="3:12" ht="18.75">
      <c r="C2" s="248"/>
      <c r="D2" s="248"/>
      <c r="E2" s="248"/>
      <c r="F2" s="248"/>
      <c r="G2" s="248"/>
      <c r="H2" s="248"/>
      <c r="I2" s="249"/>
      <c r="J2" s="250"/>
      <c r="K2" s="251"/>
      <c r="L2" s="249"/>
    </row>
    <row r="3" spans="3:12" ht="18.75">
      <c r="C3" s="248"/>
      <c r="D3" s="248"/>
      <c r="E3" s="248"/>
      <c r="F3" s="248"/>
      <c r="G3" s="248"/>
      <c r="H3" s="248"/>
      <c r="I3" s="249"/>
      <c r="J3" s="250"/>
      <c r="K3" s="251"/>
      <c r="L3" s="249"/>
    </row>
    <row r="4" spans="1:12" ht="27.75" customHeight="1">
      <c r="A4" s="253" t="s">
        <v>110</v>
      </c>
      <c r="B4" s="254"/>
      <c r="C4" s="254"/>
      <c r="D4" s="254"/>
      <c r="E4" s="254"/>
      <c r="F4" s="254"/>
      <c r="G4" s="254"/>
      <c r="H4" s="254"/>
      <c r="I4" s="254"/>
      <c r="J4" s="254"/>
      <c r="K4" s="254"/>
      <c r="L4" s="254"/>
    </row>
    <row r="5" spans="1:12" ht="6" customHeight="1">
      <c r="A5" s="255"/>
      <c r="C5" s="248"/>
      <c r="D5" s="248"/>
      <c r="E5" s="248"/>
      <c r="F5" s="248"/>
      <c r="G5" s="248"/>
      <c r="H5" s="248"/>
      <c r="I5" s="256"/>
      <c r="J5" s="257"/>
      <c r="K5" s="258"/>
      <c r="L5" s="259"/>
    </row>
    <row r="6" spans="1:12" ht="18.75">
      <c r="A6" s="260" t="s">
        <v>319</v>
      </c>
      <c r="B6" s="260"/>
      <c r="C6" s="260"/>
      <c r="D6" s="260"/>
      <c r="E6" s="260"/>
      <c r="F6" s="260"/>
      <c r="G6" s="260"/>
      <c r="H6" s="260"/>
      <c r="I6" s="260"/>
      <c r="J6" s="260"/>
      <c r="K6" s="247"/>
      <c r="L6" s="259"/>
    </row>
    <row r="7" spans="3:12" ht="6.75" customHeight="1">
      <c r="C7" s="248"/>
      <c r="D7" s="248"/>
      <c r="E7" s="248"/>
      <c r="F7" s="248"/>
      <c r="G7" s="248"/>
      <c r="H7" s="248"/>
      <c r="I7" s="256"/>
      <c r="J7" s="250"/>
      <c r="K7" s="251"/>
      <c r="L7" s="249"/>
    </row>
    <row r="8" spans="1:11" s="264" customFormat="1" ht="8.25" customHeight="1" hidden="1">
      <c r="A8" s="261"/>
      <c r="B8" s="261"/>
      <c r="C8" s="262"/>
      <c r="D8" s="262"/>
      <c r="E8" s="262"/>
      <c r="F8" s="262"/>
      <c r="G8" s="262"/>
      <c r="H8" s="262"/>
      <c r="I8" s="263"/>
      <c r="J8" s="263"/>
      <c r="K8" s="260"/>
    </row>
    <row r="9" spans="1:12" s="264" customFormat="1" ht="1.5" customHeight="1">
      <c r="A9" s="261"/>
      <c r="B9" s="261"/>
      <c r="C9" s="256"/>
      <c r="D9" s="256"/>
      <c r="E9" s="256"/>
      <c r="F9" s="256"/>
      <c r="G9" s="256"/>
      <c r="H9" s="256"/>
      <c r="I9" s="249"/>
      <c r="J9" s="265"/>
      <c r="K9" s="266"/>
      <c r="L9" s="249"/>
    </row>
    <row r="10" spans="1:12" s="264" customFormat="1" ht="18.75" hidden="1">
      <c r="A10" s="261"/>
      <c r="B10" s="261"/>
      <c r="C10" s="256"/>
      <c r="D10" s="256"/>
      <c r="E10" s="256"/>
      <c r="F10" s="256"/>
      <c r="G10" s="256"/>
      <c r="H10" s="256"/>
      <c r="I10" s="249"/>
      <c r="J10" s="265"/>
      <c r="K10" s="266"/>
      <c r="L10" s="249"/>
    </row>
    <row r="11" spans="1:12" s="264" customFormat="1" ht="35.25" customHeight="1">
      <c r="A11" s="267" t="s">
        <v>248</v>
      </c>
      <c r="B11" s="261"/>
      <c r="C11" s="256"/>
      <c r="D11" s="256"/>
      <c r="E11" s="256"/>
      <c r="F11" s="256"/>
      <c r="G11" s="256"/>
      <c r="H11" s="256"/>
      <c r="I11" s="249"/>
      <c r="J11" s="265"/>
      <c r="K11" s="266"/>
      <c r="L11" s="249"/>
    </row>
    <row r="12" spans="1:12" s="264" customFormat="1" ht="22.5" customHeight="1">
      <c r="A12" s="261" t="s">
        <v>251</v>
      </c>
      <c r="B12" s="261" t="s">
        <v>124</v>
      </c>
      <c r="C12" s="268" t="s">
        <v>199</v>
      </c>
      <c r="D12" s="256"/>
      <c r="E12" s="256"/>
      <c r="F12" s="256"/>
      <c r="G12" s="256"/>
      <c r="H12" s="256"/>
      <c r="I12" s="249"/>
      <c r="J12" s="265"/>
      <c r="K12" s="266"/>
      <c r="L12" s="249"/>
    </row>
    <row r="13" spans="1:12" s="264" customFormat="1" ht="63.75" customHeight="1">
      <c r="A13" s="269"/>
      <c r="B13" s="261"/>
      <c r="C13" s="527" t="s">
        <v>310</v>
      </c>
      <c r="D13" s="528"/>
      <c r="E13" s="528"/>
      <c r="F13" s="528"/>
      <c r="G13" s="528"/>
      <c r="H13" s="528"/>
      <c r="I13" s="528"/>
      <c r="J13" s="528"/>
      <c r="K13" s="528"/>
      <c r="L13" s="528"/>
    </row>
    <row r="14" spans="1:12" s="273" customFormat="1" ht="39" customHeight="1">
      <c r="A14" s="272"/>
      <c r="B14" s="272"/>
      <c r="C14" s="527" t="s">
        <v>311</v>
      </c>
      <c r="D14" s="528"/>
      <c r="E14" s="528"/>
      <c r="F14" s="528"/>
      <c r="G14" s="528"/>
      <c r="H14" s="528"/>
      <c r="I14" s="528"/>
      <c r="J14" s="528"/>
      <c r="K14" s="528"/>
      <c r="L14" s="528"/>
    </row>
    <row r="15" spans="1:12" s="273" customFormat="1" ht="4.5" customHeight="1">
      <c r="A15" s="272"/>
      <c r="B15" s="272"/>
      <c r="C15" s="270"/>
      <c r="D15" s="271"/>
      <c r="E15" s="271"/>
      <c r="F15" s="271"/>
      <c r="G15" s="271"/>
      <c r="H15" s="271"/>
      <c r="I15" s="271"/>
      <c r="J15" s="271"/>
      <c r="K15" s="271"/>
      <c r="L15" s="271"/>
    </row>
    <row r="16" spans="1:12" s="273" customFormat="1" ht="19.5" customHeight="1">
      <c r="A16" s="261" t="s">
        <v>252</v>
      </c>
      <c r="B16" s="261"/>
      <c r="C16" s="268" t="s">
        <v>249</v>
      </c>
      <c r="D16" s="274"/>
      <c r="E16" s="274"/>
      <c r="F16" s="274"/>
      <c r="G16" s="274"/>
      <c r="H16" s="274"/>
      <c r="I16" s="275"/>
      <c r="J16" s="276"/>
      <c r="K16" s="277"/>
      <c r="L16" s="275"/>
    </row>
    <row r="17" spans="1:12" s="273" customFormat="1" ht="24" customHeight="1">
      <c r="A17" s="278"/>
      <c r="B17" s="261"/>
      <c r="C17" s="551" t="s">
        <v>180</v>
      </c>
      <c r="D17" s="447"/>
      <c r="E17" s="447"/>
      <c r="F17" s="447"/>
      <c r="G17" s="447"/>
      <c r="H17" s="447"/>
      <c r="I17" s="447"/>
      <c r="J17" s="447"/>
      <c r="K17" s="447"/>
      <c r="L17" s="447"/>
    </row>
    <row r="18" spans="1:12" s="273" customFormat="1" ht="27.75" customHeight="1">
      <c r="A18" s="261" t="s">
        <v>253</v>
      </c>
      <c r="B18" s="261" t="s">
        <v>144</v>
      </c>
      <c r="C18" s="279" t="s">
        <v>250</v>
      </c>
      <c r="D18" s="265"/>
      <c r="E18" s="265"/>
      <c r="F18" s="265"/>
      <c r="G18" s="265"/>
      <c r="H18" s="265"/>
      <c r="I18" s="280"/>
      <c r="J18" s="277"/>
      <c r="K18" s="277"/>
      <c r="L18" s="280"/>
    </row>
    <row r="19" spans="1:12" s="273" customFormat="1" ht="60" customHeight="1">
      <c r="A19" s="261"/>
      <c r="B19" s="261"/>
      <c r="C19" s="527" t="s">
        <v>106</v>
      </c>
      <c r="D19" s="528"/>
      <c r="E19" s="528"/>
      <c r="F19" s="528"/>
      <c r="G19" s="528"/>
      <c r="H19" s="528"/>
      <c r="I19" s="528"/>
      <c r="J19" s="528"/>
      <c r="K19" s="528"/>
      <c r="L19" s="528"/>
    </row>
    <row r="20" spans="1:12" s="282" customFormat="1" ht="24.75" customHeight="1">
      <c r="A20" s="261" t="s">
        <v>254</v>
      </c>
      <c r="B20" s="281" t="s">
        <v>125</v>
      </c>
      <c r="C20" s="279" t="s">
        <v>255</v>
      </c>
      <c r="D20" s="279"/>
      <c r="E20" s="279"/>
      <c r="F20" s="279"/>
      <c r="G20" s="279"/>
      <c r="H20" s="279"/>
      <c r="I20" s="279"/>
      <c r="J20" s="279"/>
      <c r="K20" s="279"/>
      <c r="L20" s="279"/>
    </row>
    <row r="21" spans="1:12" s="282" customFormat="1" ht="39.75" customHeight="1">
      <c r="A21" s="283"/>
      <c r="B21" s="281"/>
      <c r="C21" s="527" t="s">
        <v>342</v>
      </c>
      <c r="D21" s="528"/>
      <c r="E21" s="528"/>
      <c r="F21" s="528"/>
      <c r="G21" s="528"/>
      <c r="H21" s="528"/>
      <c r="I21" s="528"/>
      <c r="J21" s="528"/>
      <c r="K21" s="528"/>
      <c r="L21" s="528"/>
    </row>
    <row r="22" spans="1:12" s="273" customFormat="1" ht="24" customHeight="1">
      <c r="A22" s="278"/>
      <c r="B22" s="261"/>
      <c r="C22" s="545" t="s">
        <v>290</v>
      </c>
      <c r="D22" s="528"/>
      <c r="E22" s="528"/>
      <c r="F22" s="528"/>
      <c r="G22" s="528"/>
      <c r="H22" s="528"/>
      <c r="I22" s="528"/>
      <c r="J22" s="528"/>
      <c r="K22" s="528"/>
      <c r="L22" s="528"/>
    </row>
    <row r="23" spans="1:12" s="273" customFormat="1" ht="19.5" customHeight="1">
      <c r="A23" s="261" t="s">
        <v>13</v>
      </c>
      <c r="B23" s="281" t="s">
        <v>125</v>
      </c>
      <c r="C23" s="279" t="s">
        <v>14</v>
      </c>
      <c r="D23" s="279"/>
      <c r="E23" s="279"/>
      <c r="F23" s="279"/>
      <c r="G23" s="279"/>
      <c r="H23" s="279"/>
      <c r="I23" s="279"/>
      <c r="J23" s="279"/>
      <c r="K23" s="279"/>
      <c r="L23" s="279"/>
    </row>
    <row r="24" spans="1:12" s="273" customFormat="1" ht="39.75" customHeight="1">
      <c r="A24" s="261"/>
      <c r="B24" s="261"/>
      <c r="C24" s="545" t="s">
        <v>57</v>
      </c>
      <c r="D24" s="528"/>
      <c r="E24" s="528"/>
      <c r="F24" s="528"/>
      <c r="G24" s="528"/>
      <c r="H24" s="528"/>
      <c r="I24" s="528"/>
      <c r="J24" s="528"/>
      <c r="K24" s="528"/>
      <c r="L24" s="528"/>
    </row>
    <row r="25" spans="1:12" s="273" customFormat="1" ht="27" customHeight="1">
      <c r="A25" s="261" t="s">
        <v>15</v>
      </c>
      <c r="B25" s="261"/>
      <c r="C25" s="279" t="s">
        <v>18</v>
      </c>
      <c r="D25" s="265"/>
      <c r="E25" s="265"/>
      <c r="F25" s="265"/>
      <c r="G25" s="265"/>
      <c r="H25" s="265"/>
      <c r="I25" s="280"/>
      <c r="J25" s="277"/>
      <c r="K25" s="277"/>
      <c r="L25" s="280"/>
    </row>
    <row r="26" spans="1:12" s="273" customFormat="1" ht="38.25" customHeight="1">
      <c r="A26" s="283"/>
      <c r="B26" s="261"/>
      <c r="C26" s="546" t="s">
        <v>312</v>
      </c>
      <c r="D26" s="528"/>
      <c r="E26" s="528"/>
      <c r="F26" s="528"/>
      <c r="G26" s="528"/>
      <c r="H26" s="528"/>
      <c r="I26" s="528"/>
      <c r="J26" s="528"/>
      <c r="K26" s="528"/>
      <c r="L26" s="528"/>
    </row>
    <row r="27" spans="1:12" ht="27" customHeight="1">
      <c r="A27" s="247" t="s">
        <v>17</v>
      </c>
      <c r="B27" s="247" t="s">
        <v>143</v>
      </c>
      <c r="C27" s="284" t="s">
        <v>20</v>
      </c>
      <c r="D27" s="285"/>
      <c r="E27" s="285"/>
      <c r="F27" s="285"/>
      <c r="G27" s="285"/>
      <c r="H27" s="285"/>
      <c r="I27" s="280"/>
      <c r="J27" s="277"/>
      <c r="K27" s="286"/>
      <c r="L27" s="280"/>
    </row>
    <row r="28" spans="1:12" s="288" customFormat="1" ht="24" customHeight="1">
      <c r="A28" s="287"/>
      <c r="B28" s="287"/>
      <c r="C28" s="549" t="s">
        <v>177</v>
      </c>
      <c r="D28" s="550"/>
      <c r="E28" s="550"/>
      <c r="F28" s="550"/>
      <c r="G28" s="550"/>
      <c r="H28" s="550"/>
      <c r="I28" s="550"/>
      <c r="J28" s="550"/>
      <c r="K28" s="550"/>
      <c r="L28" s="550"/>
    </row>
    <row r="29" spans="3:12" ht="72.75" customHeight="1" thickBot="1">
      <c r="C29" s="289"/>
      <c r="D29" s="290"/>
      <c r="E29" s="443" t="s">
        <v>171</v>
      </c>
      <c r="F29" s="194" t="s">
        <v>314</v>
      </c>
      <c r="G29" s="291" t="s">
        <v>315</v>
      </c>
      <c r="H29" s="291" t="s">
        <v>178</v>
      </c>
      <c r="I29" s="291" t="s">
        <v>172</v>
      </c>
      <c r="J29" s="291" t="s">
        <v>141</v>
      </c>
      <c r="K29" s="291" t="s">
        <v>189</v>
      </c>
      <c r="L29" s="291" t="s">
        <v>107</v>
      </c>
    </row>
    <row r="30" spans="3:12" ht="21" customHeight="1">
      <c r="C30" s="289"/>
      <c r="D30" s="290"/>
      <c r="E30" s="292" t="s">
        <v>63</v>
      </c>
      <c r="F30" s="292" t="s">
        <v>63</v>
      </c>
      <c r="G30" s="292" t="s">
        <v>313</v>
      </c>
      <c r="H30" s="292" t="s">
        <v>63</v>
      </c>
      <c r="I30" s="292" t="s">
        <v>63</v>
      </c>
      <c r="J30" s="292" t="s">
        <v>63</v>
      </c>
      <c r="K30" s="292" t="s">
        <v>63</v>
      </c>
      <c r="L30" s="292" t="s">
        <v>63</v>
      </c>
    </row>
    <row r="31" spans="3:12" ht="17.25" customHeight="1">
      <c r="C31" s="293" t="s">
        <v>300</v>
      </c>
      <c r="D31" s="290"/>
      <c r="E31" s="294"/>
      <c r="F31" s="295"/>
      <c r="G31" s="295"/>
      <c r="H31" s="294"/>
      <c r="I31" s="295"/>
      <c r="J31" s="295"/>
      <c r="K31" s="295"/>
      <c r="L31" s="295"/>
    </row>
    <row r="32" spans="3:12" ht="2.25" customHeight="1">
      <c r="C32" s="293"/>
      <c r="D32" s="290"/>
      <c r="E32" s="294"/>
      <c r="F32" s="295"/>
      <c r="G32" s="295"/>
      <c r="H32" s="294"/>
      <c r="I32" s="295"/>
      <c r="J32" s="295"/>
      <c r="K32" s="295"/>
      <c r="L32" s="295"/>
    </row>
    <row r="33" spans="3:12" ht="20.25" customHeight="1">
      <c r="C33" s="296" t="s">
        <v>95</v>
      </c>
      <c r="D33" s="290"/>
      <c r="E33" s="289"/>
      <c r="F33" s="289"/>
      <c r="G33" s="289"/>
      <c r="H33" s="289"/>
      <c r="I33" s="289"/>
      <c r="J33" s="289"/>
      <c r="K33" s="289"/>
      <c r="L33" s="289"/>
    </row>
    <row r="34" spans="3:12" ht="22.5" customHeight="1">
      <c r="C34" s="289" t="s">
        <v>173</v>
      </c>
      <c r="D34" s="290"/>
      <c r="E34" s="289">
        <v>121155.883246257</v>
      </c>
      <c r="F34" s="289">
        <v>60885</v>
      </c>
      <c r="G34" s="289">
        <v>17704.675470000002</v>
      </c>
      <c r="H34" s="289">
        <v>1511</v>
      </c>
      <c r="I34" s="289">
        <v>93393</v>
      </c>
      <c r="J34" s="289">
        <v>22001.4</v>
      </c>
      <c r="K34" s="289">
        <v>-3758</v>
      </c>
      <c r="L34" s="289">
        <v>312892.958716257</v>
      </c>
    </row>
    <row r="35" spans="3:12" ht="21.75" customHeight="1">
      <c r="C35" s="297" t="s">
        <v>174</v>
      </c>
      <c r="D35" s="290"/>
      <c r="E35" s="289">
        <v>0</v>
      </c>
      <c r="F35" s="289">
        <v>0</v>
      </c>
      <c r="G35" s="289">
        <v>-1213</v>
      </c>
      <c r="H35" s="289">
        <v>0</v>
      </c>
      <c r="I35" s="289">
        <v>-2545</v>
      </c>
      <c r="J35" s="289">
        <v>0</v>
      </c>
      <c r="K35" s="289">
        <v>3758</v>
      </c>
      <c r="L35" s="289">
        <v>0</v>
      </c>
    </row>
    <row r="36" spans="3:12" ht="22.5" customHeight="1" thickBot="1">
      <c r="C36" s="289" t="s">
        <v>175</v>
      </c>
      <c r="D36" s="290"/>
      <c r="E36" s="298">
        <v>121155.883246257</v>
      </c>
      <c r="F36" s="298">
        <v>60885</v>
      </c>
      <c r="G36" s="298">
        <v>16491.675470000002</v>
      </c>
      <c r="H36" s="298">
        <v>1511</v>
      </c>
      <c r="I36" s="298">
        <v>90848</v>
      </c>
      <c r="J36" s="298">
        <v>22001.4</v>
      </c>
      <c r="K36" s="298">
        <v>0</v>
      </c>
      <c r="L36" s="298">
        <v>312892.958716257</v>
      </c>
    </row>
    <row r="37" spans="3:12" ht="4.5" customHeight="1">
      <c r="C37" s="289"/>
      <c r="D37" s="290"/>
      <c r="E37" s="289"/>
      <c r="F37" s="289"/>
      <c r="G37" s="289"/>
      <c r="H37" s="289"/>
      <c r="I37" s="289"/>
      <c r="J37" s="289"/>
      <c r="K37" s="289"/>
      <c r="L37" s="289"/>
    </row>
    <row r="38" spans="3:12" ht="19.5" customHeight="1">
      <c r="C38" s="296" t="s">
        <v>176</v>
      </c>
      <c r="D38" s="290"/>
      <c r="E38" s="289"/>
      <c r="F38" s="289"/>
      <c r="G38" s="289"/>
      <c r="H38" s="289"/>
      <c r="I38" s="289"/>
      <c r="J38" s="289"/>
      <c r="K38" s="289"/>
      <c r="L38" s="289"/>
    </row>
    <row r="39" spans="3:12" ht="17.25" customHeight="1">
      <c r="C39" s="540" t="s">
        <v>183</v>
      </c>
      <c r="D39" s="541"/>
      <c r="E39" s="300"/>
      <c r="F39" s="300"/>
      <c r="G39" s="300"/>
      <c r="H39" s="300"/>
      <c r="I39" s="300"/>
      <c r="J39" s="300"/>
      <c r="K39" s="300"/>
      <c r="L39" s="300"/>
    </row>
    <row r="40" spans="3:12" ht="18.75" customHeight="1">
      <c r="C40" s="542" t="s">
        <v>196</v>
      </c>
      <c r="D40" s="541"/>
      <c r="E40" s="289">
        <v>32061</v>
      </c>
      <c r="F40" s="289">
        <v>20659.623920000005</v>
      </c>
      <c r="G40" s="289">
        <v>3749</v>
      </c>
      <c r="H40" s="289">
        <v>-2305</v>
      </c>
      <c r="I40" s="289">
        <v>1079</v>
      </c>
      <c r="J40" s="289">
        <v>-1820.8</v>
      </c>
      <c r="K40" s="289">
        <v>0</v>
      </c>
      <c r="L40" s="289">
        <f>SUM(E40:K40)</f>
        <v>53422.82392</v>
      </c>
    </row>
    <row r="41" spans="3:12" ht="19.5" customHeight="1">
      <c r="C41" s="289" t="s">
        <v>181</v>
      </c>
      <c r="D41" s="290"/>
      <c r="E41" s="289">
        <v>-10109</v>
      </c>
      <c r="F41" s="289">
        <v>0</v>
      </c>
      <c r="G41" s="289">
        <v>-12450</v>
      </c>
      <c r="H41" s="289">
        <v>-10131</v>
      </c>
      <c r="I41" s="289">
        <v>-1709</v>
      </c>
      <c r="J41" s="289">
        <v>-780</v>
      </c>
      <c r="K41" s="289">
        <v>9487.623819999999</v>
      </c>
      <c r="L41" s="289">
        <f>SUM(E41:K41)</f>
        <v>-25691.37618</v>
      </c>
    </row>
    <row r="42" spans="3:12" ht="18.75" customHeight="1">
      <c r="C42" s="289" t="s">
        <v>132</v>
      </c>
      <c r="D42" s="290"/>
      <c r="E42" s="289">
        <v>3149.6524499999996</v>
      </c>
      <c r="F42" s="289">
        <v>277</v>
      </c>
      <c r="G42" s="289">
        <v>5635</v>
      </c>
      <c r="H42" s="289">
        <v>40</v>
      </c>
      <c r="I42" s="289">
        <v>519</v>
      </c>
      <c r="J42" s="289">
        <v>540</v>
      </c>
      <c r="K42" s="289">
        <v>-9487.623819999999</v>
      </c>
      <c r="L42" s="289">
        <f>SUM(E42:K42)</f>
        <v>673.0286300000007</v>
      </c>
    </row>
    <row r="43" spans="3:12" ht="30" customHeight="1">
      <c r="C43" s="529" t="s">
        <v>235</v>
      </c>
      <c r="D43" s="530"/>
      <c r="E43" s="289">
        <v>72</v>
      </c>
      <c r="F43" s="289">
        <v>0</v>
      </c>
      <c r="G43" s="289">
        <v>0</v>
      </c>
      <c r="H43" s="289">
        <v>7994</v>
      </c>
      <c r="I43" s="289">
        <v>0</v>
      </c>
      <c r="J43" s="289">
        <v>0</v>
      </c>
      <c r="K43" s="289">
        <v>0</v>
      </c>
      <c r="L43" s="289">
        <f>SUM(E43:K43)</f>
        <v>8066</v>
      </c>
    </row>
    <row r="44" spans="3:12" ht="19.5" customHeight="1">
      <c r="C44" s="289" t="s">
        <v>184</v>
      </c>
      <c r="D44" s="290"/>
      <c r="E44" s="289">
        <v>92</v>
      </c>
      <c r="F44" s="289">
        <v>0</v>
      </c>
      <c r="G44" s="289">
        <v>-43</v>
      </c>
      <c r="H44" s="289">
        <v>29747.05199692</v>
      </c>
      <c r="I44" s="289">
        <v>1245</v>
      </c>
      <c r="J44" s="289">
        <v>5692</v>
      </c>
      <c r="K44" s="289">
        <v>0</v>
      </c>
      <c r="L44" s="289">
        <f>SUM(E44:K44)</f>
        <v>36733.051996919996</v>
      </c>
    </row>
    <row r="45" spans="1:12" s="290" customFormat="1" ht="16.5" customHeight="1">
      <c r="A45" s="301"/>
      <c r="B45" s="301"/>
      <c r="C45" s="544" t="s">
        <v>197</v>
      </c>
      <c r="D45" s="544"/>
      <c r="E45" s="289"/>
      <c r="F45" s="289"/>
      <c r="G45" s="289"/>
      <c r="H45" s="289"/>
      <c r="I45" s="289"/>
      <c r="J45" s="289"/>
      <c r="K45" s="289"/>
      <c r="L45" s="289">
        <v>0</v>
      </c>
    </row>
    <row r="46" spans="3:12" ht="5.25" customHeight="1">
      <c r="C46" s="538" t="s">
        <v>236</v>
      </c>
      <c r="D46" s="539"/>
      <c r="E46" s="444">
        <f aca="true" t="shared" si="0" ref="E46:J46">SUM(E40:E45)</f>
        <v>25265.65245</v>
      </c>
      <c r="F46" s="444">
        <f t="shared" si="0"/>
        <v>20936.623920000005</v>
      </c>
      <c r="G46" s="444">
        <f t="shared" si="0"/>
        <v>-3109</v>
      </c>
      <c r="H46" s="444">
        <f t="shared" si="0"/>
        <v>25345.05199692</v>
      </c>
      <c r="I46" s="444">
        <f t="shared" si="0"/>
        <v>1134</v>
      </c>
      <c r="J46" s="444">
        <f t="shared" si="0"/>
        <v>3631.2</v>
      </c>
      <c r="K46" s="444">
        <v>0</v>
      </c>
      <c r="L46" s="444">
        <f>SUM(L40:L45)</f>
        <v>73203.52836692</v>
      </c>
    </row>
    <row r="47" spans="3:12" ht="19.5" customHeight="1">
      <c r="C47" s="539"/>
      <c r="D47" s="539"/>
      <c r="E47" s="445"/>
      <c r="F47" s="445"/>
      <c r="G47" s="445"/>
      <c r="H47" s="445"/>
      <c r="I47" s="445"/>
      <c r="J47" s="445"/>
      <c r="K47" s="445"/>
      <c r="L47" s="543"/>
    </row>
    <row r="48" spans="1:12" s="288" customFormat="1" ht="20.25" customHeight="1">
      <c r="A48" s="287"/>
      <c r="B48" s="287"/>
      <c r="C48" s="297" t="s">
        <v>64</v>
      </c>
      <c r="D48" s="297"/>
      <c r="E48" s="303"/>
      <c r="F48" s="303"/>
      <c r="G48" s="303"/>
      <c r="H48" s="303"/>
      <c r="I48" s="303"/>
      <c r="J48" s="303"/>
      <c r="K48" s="303"/>
      <c r="L48" s="304">
        <v>-26647</v>
      </c>
    </row>
    <row r="49" spans="3:12" ht="18.75" customHeight="1">
      <c r="C49" s="289" t="s">
        <v>65</v>
      </c>
      <c r="D49" s="289"/>
      <c r="E49" s="296"/>
      <c r="F49" s="296"/>
      <c r="G49" s="296"/>
      <c r="H49" s="296"/>
      <c r="I49" s="296"/>
      <c r="J49" s="296"/>
      <c r="K49" s="296"/>
      <c r="L49" s="289">
        <v>46557.15937445729</v>
      </c>
    </row>
    <row r="50" spans="1:12" s="288" customFormat="1" ht="21.75" customHeight="1">
      <c r="A50" s="287"/>
      <c r="B50" s="287"/>
      <c r="C50" s="297" t="s">
        <v>66</v>
      </c>
      <c r="D50" s="297"/>
      <c r="E50" s="303"/>
      <c r="F50" s="303"/>
      <c r="G50" s="303"/>
      <c r="H50" s="303"/>
      <c r="I50" s="303"/>
      <c r="J50" s="303"/>
      <c r="K50" s="303"/>
      <c r="L50" s="297">
        <v>-8259</v>
      </c>
    </row>
    <row r="51" spans="3:12" ht="18.75" customHeight="1" thickBot="1">
      <c r="C51" s="297" t="s">
        <v>228</v>
      </c>
      <c r="D51" s="289"/>
      <c r="E51" s="296"/>
      <c r="F51" s="296"/>
      <c r="G51" s="296"/>
      <c r="H51" s="296"/>
      <c r="I51" s="296"/>
      <c r="J51" s="296"/>
      <c r="K51" s="296"/>
      <c r="L51" s="298">
        <v>38298.15937445729</v>
      </c>
    </row>
    <row r="52" spans="3:12" ht="4.5" customHeight="1">
      <c r="C52" s="305"/>
      <c r="D52" s="289"/>
      <c r="E52" s="289"/>
      <c r="F52" s="289"/>
      <c r="G52" s="289"/>
      <c r="H52" s="289"/>
      <c r="I52" s="289"/>
      <c r="J52" s="289"/>
      <c r="K52" s="289"/>
      <c r="L52" s="306"/>
    </row>
    <row r="53" spans="3:12" ht="15" customHeight="1" hidden="1">
      <c r="C53" s="305"/>
      <c r="D53" s="289"/>
      <c r="E53" s="289"/>
      <c r="F53" s="289"/>
      <c r="G53" s="289"/>
      <c r="H53" s="289"/>
      <c r="I53" s="289"/>
      <c r="J53" s="289"/>
      <c r="K53" s="289"/>
      <c r="L53" s="306"/>
    </row>
    <row r="54" spans="1:12" ht="33.75" customHeight="1">
      <c r="A54" s="247" t="s">
        <v>17</v>
      </c>
      <c r="B54" s="247" t="s">
        <v>143</v>
      </c>
      <c r="C54" s="284" t="s">
        <v>21</v>
      </c>
      <c r="D54" s="285"/>
      <c r="E54" s="285"/>
      <c r="F54" s="285"/>
      <c r="G54" s="285"/>
      <c r="H54" s="285"/>
      <c r="I54" s="280"/>
      <c r="J54" s="277"/>
      <c r="K54" s="286"/>
      <c r="L54" s="280"/>
    </row>
    <row r="55" spans="3:12" ht="45" customHeight="1" thickBot="1">
      <c r="C55" s="289"/>
      <c r="D55" s="290"/>
      <c r="E55" s="443" t="s">
        <v>171</v>
      </c>
      <c r="F55" s="194" t="s">
        <v>314</v>
      </c>
      <c r="G55" s="291" t="s">
        <v>315</v>
      </c>
      <c r="H55" s="291" t="s">
        <v>178</v>
      </c>
      <c r="I55" s="291" t="s">
        <v>172</v>
      </c>
      <c r="J55" s="291" t="s">
        <v>141</v>
      </c>
      <c r="K55" s="291" t="s">
        <v>189</v>
      </c>
      <c r="L55" s="291" t="s">
        <v>107</v>
      </c>
    </row>
    <row r="56" spans="3:12" ht="24" customHeight="1">
      <c r="C56" s="289"/>
      <c r="D56" s="290"/>
      <c r="E56" s="292" t="s">
        <v>63</v>
      </c>
      <c r="F56" s="292" t="s">
        <v>63</v>
      </c>
      <c r="G56" s="292" t="s">
        <v>146</v>
      </c>
      <c r="H56" s="292" t="s">
        <v>146</v>
      </c>
      <c r="I56" s="292" t="s">
        <v>146</v>
      </c>
      <c r="J56" s="292" t="s">
        <v>146</v>
      </c>
      <c r="K56" s="292" t="s">
        <v>146</v>
      </c>
      <c r="L56" s="307" t="s">
        <v>146</v>
      </c>
    </row>
    <row r="57" spans="3:12" ht="19.5" customHeight="1">
      <c r="C57" s="293" t="s">
        <v>247</v>
      </c>
      <c r="D57" s="290"/>
      <c r="E57" s="294"/>
      <c r="F57" s="294"/>
      <c r="G57" s="295"/>
      <c r="H57" s="295"/>
      <c r="I57" s="295"/>
      <c r="J57" s="295"/>
      <c r="K57" s="295"/>
      <c r="L57" s="295"/>
    </row>
    <row r="58" spans="3:12" ht="2.25" customHeight="1" hidden="1">
      <c r="C58" s="293"/>
      <c r="D58" s="290"/>
      <c r="E58" s="294"/>
      <c r="F58" s="294"/>
      <c r="G58" s="295"/>
      <c r="H58" s="295"/>
      <c r="I58" s="295"/>
      <c r="J58" s="295"/>
      <c r="K58" s="295"/>
      <c r="L58" s="295"/>
    </row>
    <row r="59" spans="3:12" ht="16.5" customHeight="1">
      <c r="C59" s="296" t="s">
        <v>95</v>
      </c>
      <c r="D59" s="290"/>
      <c r="E59" s="289"/>
      <c r="F59" s="289"/>
      <c r="G59" s="289"/>
      <c r="H59" s="289"/>
      <c r="I59" s="289"/>
      <c r="J59" s="289"/>
      <c r="K59" s="289"/>
      <c r="L59" s="289"/>
    </row>
    <row r="60" spans="3:12" ht="21" customHeight="1">
      <c r="C60" s="289" t="s">
        <v>173</v>
      </c>
      <c r="D60" s="290"/>
      <c r="E60" s="289">
        <v>118651.75</v>
      </c>
      <c r="F60" s="289">
        <v>61251</v>
      </c>
      <c r="G60" s="289">
        <v>10555</v>
      </c>
      <c r="H60" s="289">
        <v>1902</v>
      </c>
      <c r="I60" s="289">
        <v>90233</v>
      </c>
      <c r="J60" s="289">
        <v>21245</v>
      </c>
      <c r="K60" s="289">
        <v>-4532</v>
      </c>
      <c r="L60" s="289">
        <v>299305.75</v>
      </c>
    </row>
    <row r="61" spans="3:12" ht="24.75" customHeight="1">
      <c r="C61" s="297" t="s">
        <v>174</v>
      </c>
      <c r="D61" s="290"/>
      <c r="E61" s="289">
        <v>0</v>
      </c>
      <c r="F61" s="289"/>
      <c r="G61" s="289">
        <v>-1182</v>
      </c>
      <c r="H61" s="289">
        <v>0</v>
      </c>
      <c r="I61" s="289">
        <v>-3350</v>
      </c>
      <c r="J61" s="289">
        <v>0</v>
      </c>
      <c r="K61" s="289">
        <v>4532</v>
      </c>
      <c r="L61" s="289">
        <v>0</v>
      </c>
    </row>
    <row r="62" spans="3:12" ht="24" customHeight="1" thickBot="1">
      <c r="C62" s="289" t="s">
        <v>175</v>
      </c>
      <c r="D62" s="290"/>
      <c r="E62" s="298">
        <v>118651.75</v>
      </c>
      <c r="F62" s="298">
        <v>61251</v>
      </c>
      <c r="G62" s="298">
        <v>9373</v>
      </c>
      <c r="H62" s="298">
        <v>1902</v>
      </c>
      <c r="I62" s="298">
        <v>86883</v>
      </c>
      <c r="J62" s="298">
        <v>21245</v>
      </c>
      <c r="K62" s="298">
        <v>0</v>
      </c>
      <c r="L62" s="298">
        <v>299305.75</v>
      </c>
    </row>
    <row r="63" spans="3:12" ht="16.5" customHeight="1">
      <c r="C63" s="289"/>
      <c r="D63" s="290"/>
      <c r="E63" s="289"/>
      <c r="F63" s="289"/>
      <c r="G63" s="289"/>
      <c r="H63" s="289"/>
      <c r="I63" s="289"/>
      <c r="J63" s="289"/>
      <c r="K63" s="289"/>
      <c r="L63" s="289"/>
    </row>
    <row r="64" spans="3:12" ht="16.5" customHeight="1">
      <c r="C64" s="296" t="s">
        <v>176</v>
      </c>
      <c r="D64" s="290"/>
      <c r="E64" s="289"/>
      <c r="F64" s="289"/>
      <c r="G64" s="289"/>
      <c r="H64" s="289"/>
      <c r="I64" s="289"/>
      <c r="J64" s="289"/>
      <c r="K64" s="289"/>
      <c r="L64" s="289"/>
    </row>
    <row r="65" spans="3:12" ht="16.5" customHeight="1">
      <c r="C65" s="540" t="s">
        <v>183</v>
      </c>
      <c r="D65" s="541"/>
      <c r="E65" s="300"/>
      <c r="F65" s="300"/>
      <c r="G65" s="300"/>
      <c r="H65" s="300"/>
      <c r="I65" s="300"/>
      <c r="J65" s="300"/>
      <c r="K65" s="300"/>
      <c r="L65" s="300"/>
    </row>
    <row r="66" spans="3:12" ht="16.5" customHeight="1">
      <c r="C66" s="542" t="s">
        <v>196</v>
      </c>
      <c r="D66" s="541"/>
      <c r="E66" s="289">
        <v>42875</v>
      </c>
      <c r="F66" s="289">
        <v>19982</v>
      </c>
      <c r="G66" s="289">
        <v>4333</v>
      </c>
      <c r="H66" s="289">
        <v>1296</v>
      </c>
      <c r="I66" s="289">
        <v>1523</v>
      </c>
      <c r="J66" s="289">
        <v>-2215</v>
      </c>
      <c r="K66" s="289"/>
      <c r="L66" s="289">
        <v>67794</v>
      </c>
    </row>
    <row r="67" spans="3:12" ht="22.5" customHeight="1">
      <c r="C67" s="289" t="s">
        <v>181</v>
      </c>
      <c r="D67" s="290"/>
      <c r="E67" s="289">
        <v>-12492</v>
      </c>
      <c r="F67" s="289">
        <v>-394</v>
      </c>
      <c r="G67" s="289">
        <v>-5993</v>
      </c>
      <c r="H67" s="289">
        <v>-10525</v>
      </c>
      <c r="I67" s="289">
        <v>-1538</v>
      </c>
      <c r="J67" s="289">
        <v>-331</v>
      </c>
      <c r="K67" s="289">
        <v>7212.384</v>
      </c>
      <c r="L67" s="289">
        <v>-24060.616</v>
      </c>
    </row>
    <row r="68" spans="3:12" ht="20.25" customHeight="1">
      <c r="C68" s="289" t="s">
        <v>132</v>
      </c>
      <c r="D68" s="290"/>
      <c r="E68" s="289">
        <v>3422</v>
      </c>
      <c r="F68" s="289">
        <v>163</v>
      </c>
      <c r="G68" s="289">
        <v>3726</v>
      </c>
      <c r="H68" s="289">
        <v>61</v>
      </c>
      <c r="I68" s="289">
        <v>133</v>
      </c>
      <c r="J68" s="289">
        <v>31</v>
      </c>
      <c r="K68" s="289">
        <v>-7212.384</v>
      </c>
      <c r="L68" s="289">
        <v>323.616</v>
      </c>
    </row>
    <row r="69" spans="3:12" ht="36" customHeight="1">
      <c r="C69" s="540" t="s">
        <v>235</v>
      </c>
      <c r="D69" s="541"/>
      <c r="E69" s="306">
        <v>1520</v>
      </c>
      <c r="F69" s="306">
        <v>0</v>
      </c>
      <c r="G69" s="306">
        <v>0</v>
      </c>
      <c r="H69" s="306">
        <v>0</v>
      </c>
      <c r="I69" s="306">
        <v>0</v>
      </c>
      <c r="J69" s="306">
        <v>0</v>
      </c>
      <c r="K69" s="289"/>
      <c r="L69" s="289">
        <v>1520</v>
      </c>
    </row>
    <row r="70" spans="3:12" ht="16.5" customHeight="1">
      <c r="C70" s="544" t="s">
        <v>184</v>
      </c>
      <c r="D70" s="544"/>
      <c r="E70" s="308"/>
      <c r="F70" s="308"/>
      <c r="G70" s="308"/>
      <c r="H70" s="308"/>
      <c r="I70" s="308"/>
      <c r="J70" s="308"/>
      <c r="K70" s="308"/>
      <c r="L70" s="296"/>
    </row>
    <row r="71" spans="3:12" ht="20.25" customHeight="1">
      <c r="C71" s="544" t="s">
        <v>197</v>
      </c>
      <c r="D71" s="544"/>
      <c r="E71" s="289">
        <v>429</v>
      </c>
      <c r="F71" s="289">
        <v>0</v>
      </c>
      <c r="G71" s="289">
        <v>-7</v>
      </c>
      <c r="H71" s="289">
        <v>23146</v>
      </c>
      <c r="I71" s="289">
        <v>1337</v>
      </c>
      <c r="J71" s="289">
        <v>7395.845</v>
      </c>
      <c r="K71" s="289"/>
      <c r="L71" s="289">
        <v>32300.845</v>
      </c>
    </row>
    <row r="72" spans="3:12" ht="4.5" customHeight="1">
      <c r="C72" s="289"/>
      <c r="D72" s="290"/>
      <c r="E72" s="444">
        <v>35754</v>
      </c>
      <c r="F72" s="444">
        <v>19751</v>
      </c>
      <c r="G72" s="444">
        <v>2059</v>
      </c>
      <c r="H72" s="444">
        <v>13978</v>
      </c>
      <c r="I72" s="444">
        <v>1455</v>
      </c>
      <c r="J72" s="444">
        <v>4880.845</v>
      </c>
      <c r="K72" s="444">
        <v>0</v>
      </c>
      <c r="L72" s="444">
        <v>77877.845</v>
      </c>
    </row>
    <row r="73" spans="3:12" ht="20.25" customHeight="1">
      <c r="C73" s="289" t="s">
        <v>343</v>
      </c>
      <c r="D73" s="290"/>
      <c r="E73" s="445"/>
      <c r="F73" s="445"/>
      <c r="G73" s="445"/>
      <c r="H73" s="445"/>
      <c r="I73" s="445"/>
      <c r="J73" s="445"/>
      <c r="K73" s="445"/>
      <c r="L73" s="543"/>
    </row>
    <row r="74" spans="3:12" ht="19.5" customHeight="1">
      <c r="C74" s="289" t="s">
        <v>64</v>
      </c>
      <c r="D74" s="289"/>
      <c r="E74" s="303"/>
      <c r="F74" s="303"/>
      <c r="G74" s="303"/>
      <c r="H74" s="303"/>
      <c r="I74" s="303"/>
      <c r="J74" s="303"/>
      <c r="K74" s="303"/>
      <c r="L74" s="304">
        <v>-29720</v>
      </c>
    </row>
    <row r="75" spans="3:12" ht="19.5" customHeight="1">
      <c r="C75" s="289" t="s">
        <v>65</v>
      </c>
      <c r="D75" s="289"/>
      <c r="E75" s="296"/>
      <c r="F75" s="296"/>
      <c r="G75" s="296"/>
      <c r="H75" s="296"/>
      <c r="I75" s="296"/>
      <c r="J75" s="296"/>
      <c r="K75" s="296"/>
      <c r="L75" s="289">
        <v>48157.845</v>
      </c>
    </row>
    <row r="76" spans="3:12" ht="22.5" customHeight="1">
      <c r="C76" s="289" t="s">
        <v>66</v>
      </c>
      <c r="D76" s="289"/>
      <c r="E76" s="303"/>
      <c r="F76" s="303"/>
      <c r="G76" s="303"/>
      <c r="H76" s="303"/>
      <c r="I76" s="303"/>
      <c r="J76" s="303"/>
      <c r="K76" s="303"/>
      <c r="L76" s="297">
        <v>-10819</v>
      </c>
    </row>
    <row r="77" spans="1:12" s="288" customFormat="1" ht="18.75" customHeight="1" thickBot="1">
      <c r="A77" s="287"/>
      <c r="B77" s="287"/>
      <c r="C77" s="297" t="s">
        <v>228</v>
      </c>
      <c r="D77" s="297"/>
      <c r="E77" s="296"/>
      <c r="F77" s="296"/>
      <c r="G77" s="296"/>
      <c r="H77" s="296"/>
      <c r="I77" s="296"/>
      <c r="J77" s="296"/>
      <c r="K77" s="296"/>
      <c r="L77" s="298">
        <v>37338.845</v>
      </c>
    </row>
    <row r="78" spans="3:12" ht="3.75" customHeight="1">
      <c r="C78" s="270"/>
      <c r="D78" s="309"/>
      <c r="E78" s="309"/>
      <c r="F78" s="309"/>
      <c r="G78" s="309"/>
      <c r="H78" s="309"/>
      <c r="I78" s="309"/>
      <c r="J78" s="309"/>
      <c r="K78" s="309"/>
      <c r="L78" s="309"/>
    </row>
    <row r="79" spans="1:12" s="273" customFormat="1" ht="21" customHeight="1">
      <c r="A79" s="261" t="s">
        <v>19</v>
      </c>
      <c r="B79" s="261" t="s">
        <v>86</v>
      </c>
      <c r="C79" s="279" t="s">
        <v>16</v>
      </c>
      <c r="D79" s="265"/>
      <c r="E79" s="265"/>
      <c r="F79" s="265"/>
      <c r="G79" s="265"/>
      <c r="H79" s="265"/>
      <c r="I79" s="280"/>
      <c r="J79" s="277"/>
      <c r="K79" s="277"/>
      <c r="L79" s="280"/>
    </row>
    <row r="80" spans="1:12" s="273" customFormat="1" ht="78" customHeight="1">
      <c r="A80" s="310" t="s">
        <v>126</v>
      </c>
      <c r="B80" s="281"/>
      <c r="C80" s="527" t="s">
        <v>336</v>
      </c>
      <c r="D80" s="554"/>
      <c r="E80" s="554"/>
      <c r="F80" s="554"/>
      <c r="G80" s="554"/>
      <c r="H80" s="554"/>
      <c r="I80" s="554"/>
      <c r="J80" s="554"/>
      <c r="K80" s="554"/>
      <c r="L80" s="554"/>
    </row>
    <row r="81" spans="1:12" s="273" customFormat="1" ht="24" customHeight="1">
      <c r="A81" s="310" t="s">
        <v>127</v>
      </c>
      <c r="B81" s="281"/>
      <c r="C81" s="527" t="s">
        <v>338</v>
      </c>
      <c r="D81" s="554"/>
      <c r="E81" s="554"/>
      <c r="F81" s="554"/>
      <c r="G81" s="554"/>
      <c r="H81" s="554"/>
      <c r="I81" s="554"/>
      <c r="J81" s="554"/>
      <c r="K81" s="554"/>
      <c r="L81" s="554"/>
    </row>
    <row r="82" spans="1:12" s="273" customFormat="1" ht="42" customHeight="1">
      <c r="A82" s="261"/>
      <c r="B82" s="261"/>
      <c r="C82" s="535" t="s">
        <v>337</v>
      </c>
      <c r="D82" s="526"/>
      <c r="E82" s="526"/>
      <c r="F82" s="526"/>
      <c r="G82" s="526"/>
      <c r="H82" s="526"/>
      <c r="I82" s="526"/>
      <c r="J82" s="526"/>
      <c r="K82" s="526"/>
      <c r="L82" s="526"/>
    </row>
    <row r="83" spans="1:12" s="273" customFormat="1" ht="24.75" customHeight="1">
      <c r="A83" s="261" t="s">
        <v>22</v>
      </c>
      <c r="B83" s="261"/>
      <c r="C83" s="279" t="s">
        <v>23</v>
      </c>
      <c r="D83" s="312"/>
      <c r="E83" s="312"/>
      <c r="F83" s="312"/>
      <c r="G83" s="312"/>
      <c r="H83" s="313"/>
      <c r="I83" s="313"/>
      <c r="J83" s="313"/>
      <c r="K83" s="313"/>
      <c r="L83" s="313"/>
    </row>
    <row r="84" spans="1:12" s="273" customFormat="1" ht="40.5" customHeight="1">
      <c r="A84" s="281"/>
      <c r="B84" s="269" t="s">
        <v>125</v>
      </c>
      <c r="C84" s="525" t="s">
        <v>215</v>
      </c>
      <c r="D84" s="526"/>
      <c r="E84" s="526"/>
      <c r="F84" s="526"/>
      <c r="G84" s="526"/>
      <c r="H84" s="526"/>
      <c r="I84" s="526"/>
      <c r="J84" s="526"/>
      <c r="K84" s="526"/>
      <c r="L84" s="526"/>
    </row>
    <row r="85" spans="1:12" s="273" customFormat="1" ht="24.75" customHeight="1">
      <c r="A85" s="261" t="s">
        <v>24</v>
      </c>
      <c r="B85" s="261"/>
      <c r="C85" s="279" t="s">
        <v>25</v>
      </c>
      <c r="D85" s="312"/>
      <c r="E85" s="312"/>
      <c r="F85" s="312"/>
      <c r="G85" s="312"/>
      <c r="H85" s="313"/>
      <c r="I85" s="313"/>
      <c r="J85" s="313"/>
      <c r="K85" s="313"/>
      <c r="L85" s="313"/>
    </row>
    <row r="86" spans="1:12" s="273" customFormat="1" ht="36.75" customHeight="1">
      <c r="A86" s="281"/>
      <c r="B86" s="269" t="s">
        <v>125</v>
      </c>
      <c r="C86" s="525" t="s">
        <v>303</v>
      </c>
      <c r="D86" s="526"/>
      <c r="E86" s="526"/>
      <c r="F86" s="526"/>
      <c r="G86" s="526"/>
      <c r="H86" s="526"/>
      <c r="I86" s="526"/>
      <c r="J86" s="526"/>
      <c r="K86" s="526"/>
      <c r="L86" s="526"/>
    </row>
    <row r="87" spans="1:12" s="273" customFormat="1" ht="1.5" customHeight="1">
      <c r="A87" s="281"/>
      <c r="B87" s="269"/>
      <c r="C87" s="314"/>
      <c r="D87" s="311"/>
      <c r="E87" s="311"/>
      <c r="F87" s="311"/>
      <c r="G87" s="311"/>
      <c r="H87" s="311"/>
      <c r="I87" s="311"/>
      <c r="J87" s="311"/>
      <c r="K87" s="311"/>
      <c r="L87" s="311"/>
    </row>
    <row r="88" spans="1:12" s="273" customFormat="1" ht="1.5" customHeight="1" hidden="1">
      <c r="A88" s="261"/>
      <c r="B88" s="261"/>
      <c r="D88" s="274"/>
      <c r="E88" s="274"/>
      <c r="F88" s="274"/>
      <c r="G88" s="274"/>
      <c r="H88" s="274"/>
      <c r="I88" s="275"/>
      <c r="J88" s="276"/>
      <c r="K88" s="277"/>
      <c r="L88" s="275"/>
    </row>
    <row r="89" spans="1:12" s="273" customFormat="1" ht="0.75" customHeight="1" hidden="1">
      <c r="A89" s="261"/>
      <c r="B89" s="261"/>
      <c r="C89" s="274"/>
      <c r="D89" s="274"/>
      <c r="E89" s="274"/>
      <c r="F89" s="274"/>
      <c r="G89" s="274"/>
      <c r="H89" s="274"/>
      <c r="I89" s="315"/>
      <c r="J89" s="316"/>
      <c r="K89" s="317"/>
      <c r="L89" s="318"/>
    </row>
    <row r="90" spans="1:12" s="273" customFormat="1" ht="32.25" customHeight="1">
      <c r="A90" s="261" t="s">
        <v>26</v>
      </c>
      <c r="B90" s="261" t="s">
        <v>85</v>
      </c>
      <c r="C90" s="279" t="s">
        <v>164</v>
      </c>
      <c r="D90" s="265"/>
      <c r="E90" s="265"/>
      <c r="F90" s="265"/>
      <c r="G90" s="265"/>
      <c r="H90" s="265"/>
      <c r="I90" s="280"/>
      <c r="J90" s="277"/>
      <c r="K90" s="277"/>
      <c r="L90" s="280"/>
    </row>
    <row r="91" spans="1:12" s="320" customFormat="1" ht="60.75" customHeight="1">
      <c r="A91" s="283"/>
      <c r="B91" s="319"/>
      <c r="C91" s="547" t="s">
        <v>335</v>
      </c>
      <c r="D91" s="547"/>
      <c r="E91" s="547"/>
      <c r="F91" s="547"/>
      <c r="G91" s="547"/>
      <c r="H91" s="547"/>
      <c r="I91" s="547"/>
      <c r="J91" s="547"/>
      <c r="K91" s="547"/>
      <c r="L91" s="547"/>
    </row>
    <row r="92" spans="1:12" s="320" customFormat="1" ht="18.75" customHeight="1">
      <c r="A92" s="283"/>
      <c r="B92" s="319"/>
      <c r="C92" s="547" t="s">
        <v>11</v>
      </c>
      <c r="D92" s="528"/>
      <c r="E92" s="528"/>
      <c r="F92" s="528"/>
      <c r="G92" s="528"/>
      <c r="H92" s="528"/>
      <c r="I92" s="528"/>
      <c r="J92" s="528"/>
      <c r="K92" s="528"/>
      <c r="L92" s="528"/>
    </row>
    <row r="93" spans="1:12" s="318" customFormat="1" ht="29.25" customHeight="1">
      <c r="A93" s="261" t="s">
        <v>27</v>
      </c>
      <c r="B93" s="261" t="s">
        <v>88</v>
      </c>
      <c r="C93" s="321" t="s">
        <v>28</v>
      </c>
      <c r="D93" s="322"/>
      <c r="E93" s="322"/>
      <c r="F93" s="322"/>
      <c r="G93" s="322"/>
      <c r="H93" s="322"/>
      <c r="I93" s="275"/>
      <c r="J93" s="323"/>
      <c r="L93" s="275"/>
    </row>
    <row r="94" spans="1:12" s="318" customFormat="1" ht="45" customHeight="1">
      <c r="A94" s="261"/>
      <c r="B94" s="261"/>
      <c r="C94" s="527" t="s">
        <v>4</v>
      </c>
      <c r="D94" s="548"/>
      <c r="E94" s="548"/>
      <c r="F94" s="548"/>
      <c r="G94" s="548"/>
      <c r="H94" s="548"/>
      <c r="I94" s="548"/>
      <c r="J94" s="548"/>
      <c r="K94" s="548"/>
      <c r="L94" s="548"/>
    </row>
    <row r="95" spans="1:12" s="318" customFormat="1" ht="5.25" customHeight="1">
      <c r="A95" s="261"/>
      <c r="B95" s="261"/>
      <c r="C95" s="322"/>
      <c r="D95" s="322"/>
      <c r="E95" s="322"/>
      <c r="F95" s="322"/>
      <c r="G95" s="322"/>
      <c r="H95" s="322"/>
      <c r="I95" s="275"/>
      <c r="J95" s="323"/>
      <c r="L95" s="275"/>
    </row>
    <row r="96" spans="1:3" ht="23.25" customHeight="1">
      <c r="A96" s="247" t="s">
        <v>29</v>
      </c>
      <c r="C96" s="324" t="s">
        <v>205</v>
      </c>
    </row>
    <row r="97" spans="1:12" s="328" customFormat="1" ht="20.25" customHeight="1">
      <c r="A97" s="278"/>
      <c r="B97" s="278"/>
      <c r="C97" s="325" t="s">
        <v>309</v>
      </c>
      <c r="D97" s="325"/>
      <c r="E97" s="325"/>
      <c r="F97" s="325"/>
      <c r="G97" s="326"/>
      <c r="H97" s="327"/>
      <c r="I97" s="326"/>
      <c r="J97" s="326"/>
      <c r="K97" s="327"/>
      <c r="L97" s="326"/>
    </row>
    <row r="98" spans="1:12" s="328" customFormat="1" ht="19.5" customHeight="1">
      <c r="A98" s="278"/>
      <c r="B98" s="278"/>
      <c r="C98" s="325"/>
      <c r="D98" s="325"/>
      <c r="E98" s="325"/>
      <c r="F98" s="325"/>
      <c r="G98" s="326"/>
      <c r="H98" s="327"/>
      <c r="I98" s="329" t="s">
        <v>146</v>
      </c>
      <c r="J98" s="326"/>
      <c r="K98" s="327"/>
      <c r="L98" s="326"/>
    </row>
    <row r="99" spans="1:12" s="328" customFormat="1" ht="19.5" customHeight="1">
      <c r="A99" s="278"/>
      <c r="B99" s="278"/>
      <c r="C99" s="325" t="s">
        <v>329</v>
      </c>
      <c r="D99" s="325"/>
      <c r="E99" s="325"/>
      <c r="F99" s="325"/>
      <c r="G99" s="326"/>
      <c r="H99" s="327"/>
      <c r="I99" s="326">
        <v>419000</v>
      </c>
      <c r="J99" s="326"/>
      <c r="K99" s="327"/>
      <c r="L99" s="326"/>
    </row>
    <row r="100" spans="1:12" s="328" customFormat="1" ht="18" customHeight="1">
      <c r="A100" s="278"/>
      <c r="B100" s="278"/>
      <c r="C100" s="325" t="s">
        <v>9</v>
      </c>
      <c r="D100" s="325"/>
      <c r="E100" s="325"/>
      <c r="F100" s="325"/>
      <c r="G100" s="330"/>
      <c r="H100" s="331"/>
      <c r="I100" s="332">
        <v>124000</v>
      </c>
      <c r="J100" s="330"/>
      <c r="K100" s="331"/>
      <c r="L100" s="330"/>
    </row>
    <row r="101" spans="1:12" s="328" customFormat="1" ht="20.25" customHeight="1">
      <c r="A101" s="278"/>
      <c r="B101" s="278"/>
      <c r="C101" s="325" t="s">
        <v>10</v>
      </c>
      <c r="D101" s="325"/>
      <c r="E101" s="325"/>
      <c r="F101" s="325"/>
      <c r="G101" s="330"/>
      <c r="H101" s="331"/>
      <c r="I101" s="332">
        <v>112000</v>
      </c>
      <c r="J101" s="330"/>
      <c r="K101" s="331"/>
      <c r="L101" s="330"/>
    </row>
    <row r="102" spans="1:12" s="328" customFormat="1" ht="3.75" customHeight="1" hidden="1">
      <c r="A102" s="278"/>
      <c r="B102" s="278"/>
      <c r="C102" s="325"/>
      <c r="D102" s="325"/>
      <c r="E102" s="325"/>
      <c r="F102" s="325"/>
      <c r="G102" s="330"/>
      <c r="H102" s="331"/>
      <c r="I102" s="332"/>
      <c r="J102" s="330"/>
      <c r="K102" s="331"/>
      <c r="L102" s="330"/>
    </row>
    <row r="103" spans="1:12" s="290" customFormat="1" ht="4.5" customHeight="1">
      <c r="A103" s="301"/>
      <c r="B103" s="301"/>
      <c r="G103" s="328"/>
      <c r="H103" s="328"/>
      <c r="I103" s="332"/>
      <c r="J103" s="328"/>
      <c r="L103" s="328"/>
    </row>
    <row r="104" spans="1:12" s="290" customFormat="1" ht="15" customHeight="1" hidden="1">
      <c r="A104" s="301"/>
      <c r="B104" s="301"/>
      <c r="G104" s="328"/>
      <c r="H104" s="328"/>
      <c r="I104" s="332"/>
      <c r="J104" s="328"/>
      <c r="L104" s="328"/>
    </row>
    <row r="105" spans="1:12" s="334" customFormat="1" ht="21.75" customHeight="1" thickBot="1">
      <c r="A105" s="333"/>
      <c r="B105" s="333"/>
      <c r="G105" s="335"/>
      <c r="H105" s="335"/>
      <c r="I105" s="336">
        <v>655000</v>
      </c>
      <c r="J105" s="335"/>
      <c r="L105" s="335"/>
    </row>
    <row r="106" spans="1:12" s="320" customFormat="1" ht="29.25" customHeight="1">
      <c r="A106" s="267" t="s">
        <v>277</v>
      </c>
      <c r="B106" s="319"/>
      <c r="C106" s="337"/>
      <c r="D106" s="338"/>
      <c r="E106" s="338"/>
      <c r="F106" s="338"/>
      <c r="G106" s="338"/>
      <c r="H106" s="338"/>
      <c r="I106" s="338"/>
      <c r="J106" s="338"/>
      <c r="K106" s="338"/>
      <c r="L106" s="338"/>
    </row>
    <row r="107" spans="1:12" ht="24" customHeight="1">
      <c r="A107" s="263" t="s">
        <v>30</v>
      </c>
      <c r="B107" s="339">
        <v>17</v>
      </c>
      <c r="C107" s="340" t="s">
        <v>168</v>
      </c>
      <c r="D107" s="341"/>
      <c r="E107" s="341"/>
      <c r="F107" s="341"/>
      <c r="G107" s="341"/>
      <c r="H107" s="341"/>
      <c r="I107" s="341"/>
      <c r="J107" s="342"/>
      <c r="K107" s="343"/>
      <c r="L107" s="344"/>
    </row>
    <row r="108" spans="1:12" ht="161.25" customHeight="1">
      <c r="A108" s="263"/>
      <c r="B108" s="263"/>
      <c r="C108" s="527" t="s">
        <v>346</v>
      </c>
      <c r="D108" s="548"/>
      <c r="E108" s="548"/>
      <c r="F108" s="548"/>
      <c r="G108" s="548"/>
      <c r="H108" s="548"/>
      <c r="I108" s="548"/>
      <c r="J108" s="548"/>
      <c r="K108" s="548"/>
      <c r="L108" s="548"/>
    </row>
    <row r="109" spans="1:12" ht="75" customHeight="1">
      <c r="A109" s="263"/>
      <c r="B109" s="263"/>
      <c r="C109" s="527" t="s">
        <v>345</v>
      </c>
      <c r="D109" s="528"/>
      <c r="E109" s="528"/>
      <c r="F109" s="528"/>
      <c r="G109" s="528"/>
      <c r="H109" s="528"/>
      <c r="I109" s="528"/>
      <c r="J109" s="528"/>
      <c r="K109" s="528"/>
      <c r="L109" s="528"/>
    </row>
    <row r="110" spans="1:12" ht="3" customHeight="1">
      <c r="A110" s="263"/>
      <c r="B110" s="263"/>
      <c r="C110" s="527"/>
      <c r="D110" s="528"/>
      <c r="E110" s="528"/>
      <c r="F110" s="528"/>
      <c r="G110" s="528"/>
      <c r="H110" s="528"/>
      <c r="I110" s="528"/>
      <c r="J110" s="528"/>
      <c r="K110" s="528"/>
      <c r="L110" s="528"/>
    </row>
    <row r="111" spans="1:12" ht="24" customHeight="1">
      <c r="A111" s="263" t="s">
        <v>31</v>
      </c>
      <c r="B111" s="263">
        <v>18</v>
      </c>
      <c r="C111" s="340" t="s">
        <v>49</v>
      </c>
      <c r="D111" s="341"/>
      <c r="E111" s="341"/>
      <c r="F111" s="341"/>
      <c r="G111" s="341"/>
      <c r="H111" s="341"/>
      <c r="I111" s="341"/>
      <c r="J111" s="342"/>
      <c r="K111" s="343"/>
      <c r="L111" s="344"/>
    </row>
    <row r="112" spans="1:12" ht="116.25" customHeight="1">
      <c r="A112" s="345"/>
      <c r="B112" s="345"/>
      <c r="C112" s="527" t="s">
        <v>341</v>
      </c>
      <c r="D112" s="528"/>
      <c r="E112" s="528"/>
      <c r="F112" s="528"/>
      <c r="G112" s="528"/>
      <c r="H112" s="528"/>
      <c r="I112" s="528"/>
      <c r="J112" s="528"/>
      <c r="K112" s="528"/>
      <c r="L112" s="528"/>
    </row>
    <row r="113" spans="1:12" ht="3" customHeight="1" hidden="1">
      <c r="A113" s="345"/>
      <c r="B113" s="345"/>
      <c r="C113" s="341"/>
      <c r="D113" s="341"/>
      <c r="E113" s="341"/>
      <c r="F113" s="341"/>
      <c r="G113" s="341"/>
      <c r="H113" s="341"/>
      <c r="I113" s="341"/>
      <c r="J113" s="346"/>
      <c r="K113" s="347"/>
      <c r="L113" s="348"/>
    </row>
    <row r="114" spans="1:12" s="273" customFormat="1" ht="42" customHeight="1">
      <c r="A114" s="261"/>
      <c r="B114" s="261"/>
      <c r="C114" s="527" t="s">
        <v>332</v>
      </c>
      <c r="D114" s="528"/>
      <c r="E114" s="528"/>
      <c r="F114" s="528"/>
      <c r="G114" s="528"/>
      <c r="H114" s="528"/>
      <c r="I114" s="528"/>
      <c r="J114" s="528"/>
      <c r="K114" s="528"/>
      <c r="L114" s="528"/>
    </row>
    <row r="115" spans="1:12" s="356" customFormat="1" ht="24" customHeight="1">
      <c r="A115" s="349" t="s">
        <v>8</v>
      </c>
      <c r="B115" s="350">
        <v>21</v>
      </c>
      <c r="C115" s="351" t="s">
        <v>284</v>
      </c>
      <c r="D115" s="352"/>
      <c r="E115" s="352"/>
      <c r="F115" s="352"/>
      <c r="G115" s="352"/>
      <c r="H115" s="352"/>
      <c r="I115" s="352"/>
      <c r="J115" s="353"/>
      <c r="K115" s="354"/>
      <c r="L115" s="355"/>
    </row>
    <row r="116" spans="1:12" ht="97.5" customHeight="1">
      <c r="A116" s="263"/>
      <c r="B116" s="263"/>
      <c r="C116" s="531" t="s">
        <v>0</v>
      </c>
      <c r="D116" s="528"/>
      <c r="E116" s="528"/>
      <c r="F116" s="528"/>
      <c r="G116" s="528"/>
      <c r="H116" s="528"/>
      <c r="I116" s="528"/>
      <c r="J116" s="528"/>
      <c r="K116" s="528"/>
      <c r="L116" s="528"/>
    </row>
    <row r="117" spans="1:12" s="358" customFormat="1" ht="25.5" customHeight="1">
      <c r="A117" s="263" t="s">
        <v>7</v>
      </c>
      <c r="C117" s="359" t="s">
        <v>223</v>
      </c>
      <c r="D117" s="312"/>
      <c r="E117" s="312"/>
      <c r="F117" s="312"/>
      <c r="G117" s="312"/>
      <c r="H117" s="312"/>
      <c r="I117" s="312"/>
      <c r="J117" s="312"/>
      <c r="K117" s="360"/>
      <c r="L117" s="360"/>
    </row>
    <row r="118" spans="1:12" s="358" customFormat="1" ht="36.75" customHeight="1">
      <c r="A118" s="361"/>
      <c r="B118" s="362"/>
      <c r="C118" s="531" t="s">
        <v>261</v>
      </c>
      <c r="D118" s="528"/>
      <c r="E118" s="528"/>
      <c r="F118" s="528"/>
      <c r="G118" s="528"/>
      <c r="H118" s="528"/>
      <c r="I118" s="528"/>
      <c r="J118" s="528"/>
      <c r="K118" s="528"/>
      <c r="L118" s="528"/>
    </row>
    <row r="119" spans="4:12" s="273" customFormat="1" ht="16.5" customHeight="1">
      <c r="D119" s="274"/>
      <c r="E119" s="274"/>
      <c r="F119" s="274"/>
      <c r="G119" s="274"/>
      <c r="H119" s="274"/>
      <c r="I119" s="363"/>
      <c r="J119" s="329" t="s">
        <v>68</v>
      </c>
      <c r="K119" s="363"/>
      <c r="L119" s="329" t="s">
        <v>193</v>
      </c>
    </row>
    <row r="120" spans="1:12" s="273" customFormat="1" ht="18.75" customHeight="1" thickBot="1">
      <c r="A120" s="261" t="s">
        <v>32</v>
      </c>
      <c r="B120" s="261" t="s">
        <v>80</v>
      </c>
      <c r="C120" s="268" t="s">
        <v>64</v>
      </c>
      <c r="D120" s="274"/>
      <c r="E120" s="274"/>
      <c r="F120" s="274"/>
      <c r="G120" s="274"/>
      <c r="H120" s="274"/>
      <c r="I120" s="363"/>
      <c r="J120" s="364" t="s">
        <v>192</v>
      </c>
      <c r="K120" s="365"/>
      <c r="L120" s="364" t="s">
        <v>192</v>
      </c>
    </row>
    <row r="121" spans="1:12" s="273" customFormat="1" ht="17.25" customHeight="1">
      <c r="A121" s="261"/>
      <c r="B121" s="261"/>
      <c r="C121" s="268"/>
      <c r="D121" s="274"/>
      <c r="E121" s="274"/>
      <c r="F121" s="274"/>
      <c r="G121" s="274"/>
      <c r="H121" s="274"/>
      <c r="I121" s="366"/>
      <c r="J121" s="367" t="s">
        <v>300</v>
      </c>
      <c r="K121" s="368"/>
      <c r="L121" s="367" t="s">
        <v>300</v>
      </c>
    </row>
    <row r="122" spans="1:12" s="320" customFormat="1" ht="18.75" customHeight="1">
      <c r="A122" s="261"/>
      <c r="B122" s="261"/>
      <c r="C122" s="369"/>
      <c r="D122" s="274"/>
      <c r="E122" s="274"/>
      <c r="F122" s="274"/>
      <c r="G122" s="274"/>
      <c r="H122" s="533"/>
      <c r="I122" s="533"/>
      <c r="J122" s="370" t="s">
        <v>63</v>
      </c>
      <c r="K122" s="370"/>
      <c r="L122" s="370" t="s">
        <v>63</v>
      </c>
    </row>
    <row r="123" spans="1:12" s="273" customFormat="1" ht="4.5" customHeight="1" hidden="1">
      <c r="A123" s="261"/>
      <c r="B123" s="261"/>
      <c r="C123" s="371"/>
      <c r="D123" s="371"/>
      <c r="E123" s="371"/>
      <c r="F123" s="371"/>
      <c r="G123" s="371"/>
      <c r="H123" s="371"/>
      <c r="I123" s="371"/>
      <c r="J123" s="371"/>
      <c r="K123" s="371"/>
      <c r="L123" s="371"/>
    </row>
    <row r="124" spans="1:12" s="273" customFormat="1" ht="16.5" customHeight="1">
      <c r="A124" s="261"/>
      <c r="B124" s="261"/>
      <c r="C124" s="369" t="s">
        <v>182</v>
      </c>
      <c r="D124" s="274"/>
      <c r="E124" s="274"/>
      <c r="F124" s="274"/>
      <c r="G124" s="274"/>
      <c r="H124" s="274"/>
      <c r="I124" s="372"/>
      <c r="J124" s="372"/>
      <c r="K124" s="373"/>
      <c r="L124" s="372"/>
    </row>
    <row r="125" spans="1:12" s="273" customFormat="1" ht="18.75">
      <c r="A125" s="261"/>
      <c r="B125" s="261"/>
      <c r="C125" s="374" t="s">
        <v>103</v>
      </c>
      <c r="D125" s="375"/>
      <c r="E125" s="375"/>
      <c r="F125" s="375"/>
      <c r="G125" s="375"/>
      <c r="H125" s="375"/>
      <c r="I125" s="376"/>
      <c r="J125" s="376">
        <v>7244</v>
      </c>
      <c r="K125" s="277"/>
      <c r="L125" s="376">
        <v>7244</v>
      </c>
    </row>
    <row r="126" spans="1:12" s="273" customFormat="1" ht="18.75">
      <c r="A126" s="261"/>
      <c r="B126" s="261"/>
      <c r="C126" s="374" t="s">
        <v>104</v>
      </c>
      <c r="D126" s="375"/>
      <c r="E126" s="375"/>
      <c r="F126" s="375"/>
      <c r="G126" s="375"/>
      <c r="H126" s="375"/>
      <c r="I126" s="377"/>
      <c r="J126" s="376">
        <v>9014</v>
      </c>
      <c r="K126" s="317"/>
      <c r="L126" s="376">
        <v>9014</v>
      </c>
    </row>
    <row r="127" spans="1:12" s="273" customFormat="1" ht="18.75">
      <c r="A127" s="261"/>
      <c r="B127" s="261"/>
      <c r="C127" s="374" t="s">
        <v>105</v>
      </c>
      <c r="D127" s="274"/>
      <c r="E127" s="274"/>
      <c r="F127" s="274"/>
      <c r="G127" s="274"/>
      <c r="H127" s="274"/>
      <c r="I127" s="376"/>
      <c r="J127" s="376">
        <v>10389</v>
      </c>
      <c r="K127" s="317"/>
      <c r="L127" s="376">
        <v>10389</v>
      </c>
    </row>
    <row r="128" spans="1:12" s="273" customFormat="1" ht="18" customHeight="1">
      <c r="A128" s="261"/>
      <c r="B128" s="261"/>
      <c r="C128" s="378"/>
      <c r="D128" s="274"/>
      <c r="E128" s="274"/>
      <c r="F128" s="274"/>
      <c r="G128" s="274"/>
      <c r="H128" s="274"/>
      <c r="I128" s="376"/>
      <c r="J128" s="379">
        <v>26647</v>
      </c>
      <c r="K128" s="380"/>
      <c r="L128" s="379">
        <v>26647</v>
      </c>
    </row>
    <row r="129" spans="1:12" s="273" customFormat="1" ht="19.5" customHeight="1">
      <c r="A129" s="261"/>
      <c r="B129" s="261"/>
      <c r="C129" s="369" t="s">
        <v>6</v>
      </c>
      <c r="D129" s="274"/>
      <c r="E129" s="274"/>
      <c r="F129" s="274"/>
      <c r="G129" s="274"/>
      <c r="H129" s="274"/>
      <c r="I129" s="381"/>
      <c r="J129" s="377">
        <v>0</v>
      </c>
      <c r="K129" s="382"/>
      <c r="L129" s="383">
        <v>0</v>
      </c>
    </row>
    <row r="130" spans="1:12" s="273" customFormat="1" ht="22.5" customHeight="1" thickBot="1">
      <c r="A130" s="261"/>
      <c r="B130" s="261"/>
      <c r="C130" s="384"/>
      <c r="D130" s="274"/>
      <c r="E130" s="274"/>
      <c r="F130" s="274"/>
      <c r="G130" s="274"/>
      <c r="H130" s="274"/>
      <c r="I130" s="376"/>
      <c r="J130" s="385">
        <v>26647</v>
      </c>
      <c r="K130" s="386"/>
      <c r="L130" s="385">
        <v>26647</v>
      </c>
    </row>
    <row r="131" spans="1:12" s="273" customFormat="1" ht="66.75" customHeight="1">
      <c r="A131" s="261"/>
      <c r="B131" s="261"/>
      <c r="C131" s="525" t="s">
        <v>330</v>
      </c>
      <c r="D131" s="526"/>
      <c r="E131" s="526"/>
      <c r="F131" s="526"/>
      <c r="G131" s="526"/>
      <c r="H131" s="526"/>
      <c r="I131" s="526"/>
      <c r="J131" s="526"/>
      <c r="K131" s="526"/>
      <c r="L131" s="526"/>
    </row>
    <row r="132" spans="1:12" s="358" customFormat="1" ht="12" customHeight="1">
      <c r="A132" s="361"/>
      <c r="B132" s="362"/>
      <c r="C132" s="352"/>
      <c r="D132" s="312"/>
      <c r="E132" s="312"/>
      <c r="F132" s="312"/>
      <c r="G132" s="312"/>
      <c r="H132" s="312"/>
      <c r="I132" s="312"/>
      <c r="J132" s="312"/>
      <c r="K132" s="360"/>
      <c r="L132" s="360"/>
    </row>
    <row r="133" spans="1:12" s="273" customFormat="1" ht="23.25" customHeight="1">
      <c r="A133" s="261" t="s">
        <v>33</v>
      </c>
      <c r="B133" s="261" t="s">
        <v>81</v>
      </c>
      <c r="C133" s="387" t="s">
        <v>34</v>
      </c>
      <c r="D133" s="274"/>
      <c r="E133" s="274"/>
      <c r="F133" s="274"/>
      <c r="G133" s="274"/>
      <c r="H133" s="274"/>
      <c r="I133" s="315"/>
      <c r="J133" s="376"/>
      <c r="K133" s="317"/>
      <c r="L133" s="388"/>
    </row>
    <row r="134" spans="1:12" s="273" customFormat="1" ht="24" customHeight="1">
      <c r="A134" s="261"/>
      <c r="B134" s="261"/>
      <c r="C134" s="389" t="s">
        <v>331</v>
      </c>
      <c r="D134" s="274"/>
      <c r="E134" s="274"/>
      <c r="F134" s="274"/>
      <c r="G134" s="274"/>
      <c r="H134" s="274"/>
      <c r="I134" s="315"/>
      <c r="J134" s="316"/>
      <c r="K134" s="390"/>
      <c r="L134" s="306"/>
    </row>
    <row r="135" spans="1:12" s="273" customFormat="1" ht="0.75" customHeight="1">
      <c r="A135" s="261"/>
      <c r="B135" s="261"/>
      <c r="D135" s="274"/>
      <c r="E135" s="274"/>
      <c r="F135" s="274"/>
      <c r="G135" s="274"/>
      <c r="H135" s="274"/>
      <c r="I135" s="275"/>
      <c r="J135" s="276"/>
      <c r="K135" s="277"/>
      <c r="L135" s="275"/>
    </row>
    <row r="136" spans="1:12" s="273" customFormat="1" ht="6.75" customHeight="1">
      <c r="A136" s="261"/>
      <c r="B136" s="261"/>
      <c r="C136" s="274"/>
      <c r="D136" s="274"/>
      <c r="E136" s="274"/>
      <c r="F136" s="274"/>
      <c r="G136" s="274"/>
      <c r="H136" s="274"/>
      <c r="I136" s="315"/>
      <c r="J136" s="316"/>
      <c r="K136" s="317"/>
      <c r="L136" s="318"/>
    </row>
    <row r="137" spans="1:12" s="273" customFormat="1" ht="20.25" customHeight="1">
      <c r="A137" s="261"/>
      <c r="B137" s="261"/>
      <c r="D137" s="274"/>
      <c r="E137" s="274"/>
      <c r="F137" s="274"/>
      <c r="G137" s="274"/>
      <c r="H137" s="274"/>
      <c r="I137" s="363"/>
      <c r="J137" s="329" t="s">
        <v>68</v>
      </c>
      <c r="K137" s="363"/>
      <c r="L137" s="329" t="s">
        <v>193</v>
      </c>
    </row>
    <row r="138" spans="1:12" s="273" customFormat="1" ht="16.5" customHeight="1" thickBot="1">
      <c r="A138" s="261"/>
      <c r="B138" s="261"/>
      <c r="C138" s="268"/>
      <c r="D138" s="274"/>
      <c r="E138" s="274"/>
      <c r="F138" s="274"/>
      <c r="G138" s="274"/>
      <c r="H138" s="274"/>
      <c r="I138" s="363"/>
      <c r="J138" s="364" t="s">
        <v>192</v>
      </c>
      <c r="K138" s="365"/>
      <c r="L138" s="364" t="s">
        <v>192</v>
      </c>
    </row>
    <row r="139" spans="1:12" s="273" customFormat="1" ht="21.75" customHeight="1">
      <c r="A139" s="261"/>
      <c r="B139" s="261"/>
      <c r="C139" s="268"/>
      <c r="D139" s="274"/>
      <c r="E139" s="274"/>
      <c r="F139" s="274"/>
      <c r="G139" s="274"/>
      <c r="H139" s="274"/>
      <c r="I139" s="366"/>
      <c r="J139" s="367" t="s">
        <v>300</v>
      </c>
      <c r="K139" s="368"/>
      <c r="L139" s="367" t="s">
        <v>300</v>
      </c>
    </row>
    <row r="140" spans="1:12" s="320" customFormat="1" ht="16.5" customHeight="1">
      <c r="A140" s="261"/>
      <c r="B140" s="261"/>
      <c r="C140" s="369"/>
      <c r="D140" s="274"/>
      <c r="E140" s="274"/>
      <c r="F140" s="274"/>
      <c r="G140" s="274"/>
      <c r="H140" s="533"/>
      <c r="I140" s="533"/>
      <c r="J140" s="370" t="s">
        <v>63</v>
      </c>
      <c r="K140" s="370"/>
      <c r="L140" s="370" t="s">
        <v>63</v>
      </c>
    </row>
    <row r="141" spans="1:12" s="273" customFormat="1" ht="22.5" customHeight="1">
      <c r="A141" s="261" t="s">
        <v>35</v>
      </c>
      <c r="B141" s="261" t="s">
        <v>82</v>
      </c>
      <c r="C141" s="268" t="s">
        <v>162</v>
      </c>
      <c r="D141" s="274"/>
      <c r="E141" s="274"/>
      <c r="F141" s="274"/>
      <c r="G141" s="274"/>
      <c r="H141" s="274"/>
      <c r="I141" s="391"/>
      <c r="J141" s="376"/>
      <c r="K141" s="317"/>
      <c r="L141" s="391"/>
    </row>
    <row r="142" spans="1:12" s="273" customFormat="1" ht="20.25" customHeight="1">
      <c r="A142" s="392" t="s">
        <v>92</v>
      </c>
      <c r="B142" s="272"/>
      <c r="C142" s="552" t="s">
        <v>50</v>
      </c>
      <c r="D142" s="541"/>
      <c r="E142" s="541"/>
      <c r="F142" s="541"/>
      <c r="G142" s="541"/>
      <c r="H142" s="541"/>
      <c r="I142" s="541"/>
      <c r="J142" s="553"/>
      <c r="K142" s="553"/>
      <c r="L142" s="553"/>
    </row>
    <row r="143" spans="1:12" s="273" customFormat="1" ht="0.75" customHeight="1">
      <c r="A143" s="261"/>
      <c r="B143" s="261"/>
      <c r="C143" s="268"/>
      <c r="D143" s="274"/>
      <c r="E143" s="274"/>
      <c r="F143" s="274"/>
      <c r="G143" s="274"/>
      <c r="H143" s="274"/>
      <c r="I143" s="391"/>
      <c r="J143" s="376"/>
      <c r="K143" s="317"/>
      <c r="L143" s="391"/>
    </row>
    <row r="144" spans="1:12" s="273" customFormat="1" ht="19.5" customHeight="1">
      <c r="A144" s="261"/>
      <c r="B144" s="261"/>
      <c r="C144" s="393" t="s">
        <v>125</v>
      </c>
      <c r="D144" s="274" t="s">
        <v>51</v>
      </c>
      <c r="E144" s="274"/>
      <c r="F144" s="274"/>
      <c r="G144" s="274"/>
      <c r="H144" s="274"/>
      <c r="I144" s="391"/>
      <c r="J144" s="377">
        <v>551</v>
      </c>
      <c r="K144" s="317"/>
      <c r="L144" s="376">
        <v>551</v>
      </c>
    </row>
    <row r="145" spans="1:12" s="273" customFormat="1" ht="17.25" customHeight="1">
      <c r="A145" s="261"/>
      <c r="B145" s="261"/>
      <c r="C145" s="393" t="s">
        <v>125</v>
      </c>
      <c r="D145" s="274" t="s">
        <v>52</v>
      </c>
      <c r="E145" s="274"/>
      <c r="F145" s="274"/>
      <c r="G145" s="274"/>
      <c r="H145" s="274"/>
      <c r="I145" s="391"/>
      <c r="J145" s="377">
        <v>0</v>
      </c>
      <c r="K145" s="317"/>
      <c r="L145" s="377">
        <v>787</v>
      </c>
    </row>
    <row r="146" spans="1:12" s="273" customFormat="1" ht="18" customHeight="1" thickBot="1">
      <c r="A146" s="261"/>
      <c r="B146" s="261"/>
      <c r="C146" s="393" t="s">
        <v>125</v>
      </c>
      <c r="D146" s="274" t="s">
        <v>283</v>
      </c>
      <c r="E146" s="274"/>
      <c r="F146" s="274"/>
      <c r="G146" s="274"/>
      <c r="H146" s="274"/>
      <c r="I146" s="391"/>
      <c r="J146" s="394">
        <v>0</v>
      </c>
      <c r="K146" s="395"/>
      <c r="L146" s="394">
        <v>37</v>
      </c>
    </row>
    <row r="147" spans="1:12" s="273" customFormat="1" ht="6" customHeight="1">
      <c r="A147" s="261"/>
      <c r="B147" s="261"/>
      <c r="C147" s="268"/>
      <c r="D147" s="274"/>
      <c r="E147" s="274"/>
      <c r="F147" s="274"/>
      <c r="G147" s="274"/>
      <c r="H147" s="274"/>
      <c r="I147" s="391"/>
      <c r="J147" s="376"/>
      <c r="K147" s="317"/>
      <c r="L147" s="391"/>
    </row>
    <row r="148" spans="1:12" s="273" customFormat="1" ht="18.75" customHeight="1">
      <c r="A148" s="396" t="s">
        <v>155</v>
      </c>
      <c r="B148" s="281"/>
      <c r="C148" s="446" t="s">
        <v>308</v>
      </c>
      <c r="D148" s="447"/>
      <c r="E148" s="447"/>
      <c r="F148" s="447"/>
      <c r="G148" s="447"/>
      <c r="H148" s="447"/>
      <c r="I148" s="447"/>
      <c r="J148" s="397"/>
      <c r="K148" s="317"/>
      <c r="L148" s="397"/>
    </row>
    <row r="149" spans="1:12" s="273" customFormat="1" ht="19.5" customHeight="1">
      <c r="A149" s="261"/>
      <c r="B149" s="261"/>
      <c r="C149" s="274"/>
      <c r="D149" s="274"/>
      <c r="E149" s="274"/>
      <c r="F149" s="274"/>
      <c r="G149" s="274"/>
      <c r="H149" s="274"/>
      <c r="I149" s="398"/>
      <c r="J149" s="397"/>
      <c r="K149" s="317"/>
      <c r="L149" s="370" t="s">
        <v>146</v>
      </c>
    </row>
    <row r="150" spans="1:12" s="273" customFormat="1" ht="20.25" customHeight="1">
      <c r="A150" s="261"/>
      <c r="B150" s="261"/>
      <c r="C150" s="369" t="s">
        <v>77</v>
      </c>
      <c r="D150" s="274"/>
      <c r="E150" s="274"/>
      <c r="F150" s="274"/>
      <c r="G150" s="274"/>
      <c r="H150" s="274"/>
      <c r="I150" s="318"/>
      <c r="J150" s="399"/>
      <c r="K150" s="317"/>
      <c r="L150" s="399">
        <v>281556</v>
      </c>
    </row>
    <row r="151" spans="1:12" s="273" customFormat="1" ht="2.25" customHeight="1">
      <c r="A151" s="261"/>
      <c r="B151" s="261"/>
      <c r="C151" s="384"/>
      <c r="D151" s="274"/>
      <c r="E151" s="274"/>
      <c r="F151" s="274"/>
      <c r="G151" s="274"/>
      <c r="H151" s="274"/>
      <c r="I151" s="318"/>
      <c r="J151" s="397"/>
      <c r="K151" s="317"/>
      <c r="L151" s="397"/>
    </row>
    <row r="152" spans="1:12" s="273" customFormat="1" ht="18.75">
      <c r="A152" s="261"/>
      <c r="B152" s="261"/>
      <c r="C152" s="384" t="s">
        <v>84</v>
      </c>
      <c r="D152" s="274"/>
      <c r="E152" s="274"/>
      <c r="F152" s="274"/>
      <c r="J152" s="397"/>
      <c r="K152" s="317"/>
      <c r="L152" s="397">
        <v>180356</v>
      </c>
    </row>
    <row r="153" spans="1:12" s="273" customFormat="1" ht="3" customHeight="1">
      <c r="A153" s="261"/>
      <c r="B153" s="261"/>
      <c r="C153" s="384"/>
      <c r="D153" s="274"/>
      <c r="E153" s="274"/>
      <c r="F153" s="274"/>
      <c r="J153" s="397"/>
      <c r="K153" s="317"/>
      <c r="L153" s="397"/>
    </row>
    <row r="154" spans="1:12" s="273" customFormat="1" ht="3" customHeight="1" hidden="1">
      <c r="A154" s="261"/>
      <c r="B154" s="261"/>
      <c r="C154" s="384"/>
      <c r="D154" s="274"/>
      <c r="E154" s="274"/>
      <c r="F154" s="274"/>
      <c r="G154" s="274"/>
      <c r="H154" s="274"/>
      <c r="I154" s="318"/>
      <c r="J154" s="397"/>
      <c r="K154" s="317"/>
      <c r="L154" s="397"/>
    </row>
    <row r="155" spans="1:12" s="273" customFormat="1" ht="18.75" customHeight="1" thickBot="1">
      <c r="A155" s="261"/>
      <c r="B155" s="261"/>
      <c r="C155" s="369" t="s">
        <v>78</v>
      </c>
      <c r="D155" s="265"/>
      <c r="E155" s="265"/>
      <c r="F155" s="265"/>
      <c r="G155" s="265"/>
      <c r="H155" s="265"/>
      <c r="I155" s="318"/>
      <c r="J155" s="397"/>
      <c r="K155" s="317"/>
      <c r="L155" s="400">
        <v>54687</v>
      </c>
    </row>
    <row r="156" spans="1:12" s="273" customFormat="1" ht="5.25" customHeight="1" hidden="1">
      <c r="A156" s="261"/>
      <c r="B156" s="261"/>
      <c r="C156" s="401"/>
      <c r="D156" s="274"/>
      <c r="E156" s="274"/>
      <c r="F156" s="274"/>
      <c r="G156" s="274"/>
      <c r="H156" s="274"/>
      <c r="I156" s="315"/>
      <c r="J156" s="376"/>
      <c r="K156" s="317"/>
      <c r="L156" s="388"/>
    </row>
    <row r="157" spans="1:12" s="273" customFormat="1" ht="6.75" customHeight="1" hidden="1">
      <c r="A157" s="261"/>
      <c r="B157" s="261"/>
      <c r="C157" s="274"/>
      <c r="D157" s="274"/>
      <c r="E157" s="274"/>
      <c r="F157" s="274"/>
      <c r="G157" s="274"/>
      <c r="H157" s="274"/>
      <c r="I157" s="315"/>
      <c r="J157" s="402"/>
      <c r="K157" s="317"/>
      <c r="L157" s="318"/>
    </row>
    <row r="158" spans="1:12" s="273" customFormat="1" ht="17.25" customHeight="1" hidden="1">
      <c r="A158" s="261"/>
      <c r="B158" s="261"/>
      <c r="C158" s="274"/>
      <c r="D158" s="274"/>
      <c r="E158" s="274"/>
      <c r="F158" s="274"/>
      <c r="G158" s="274"/>
      <c r="H158" s="274"/>
      <c r="I158" s="315"/>
      <c r="J158" s="316"/>
      <c r="K158" s="317"/>
      <c r="L158" s="318"/>
    </row>
    <row r="159" spans="1:12" s="273" customFormat="1" ht="4.5" customHeight="1" hidden="1">
      <c r="A159" s="261"/>
      <c r="B159" s="261"/>
      <c r="C159" s="274"/>
      <c r="D159" s="274"/>
      <c r="E159" s="274"/>
      <c r="F159" s="274"/>
      <c r="G159" s="274"/>
      <c r="H159" s="274"/>
      <c r="I159" s="391"/>
      <c r="J159" s="391"/>
      <c r="K159" s="317"/>
      <c r="L159" s="391"/>
    </row>
    <row r="160" spans="1:12" s="273" customFormat="1" ht="32.25" customHeight="1">
      <c r="A160" s="261" t="s">
        <v>36</v>
      </c>
      <c r="B160" s="261" t="s">
        <v>85</v>
      </c>
      <c r="C160" s="279" t="s">
        <v>165</v>
      </c>
      <c r="D160" s="265"/>
      <c r="E160" s="265"/>
      <c r="F160" s="265"/>
      <c r="G160" s="265"/>
      <c r="H160" s="265"/>
      <c r="I160" s="280"/>
      <c r="J160" s="277"/>
      <c r="K160" s="277"/>
      <c r="L160" s="280"/>
    </row>
    <row r="161" spans="1:12" s="273" customFormat="1" ht="22.5" customHeight="1">
      <c r="A161" s="283" t="s">
        <v>2</v>
      </c>
      <c r="B161" s="283"/>
      <c r="C161" s="531" t="s">
        <v>328</v>
      </c>
      <c r="D161" s="532"/>
      <c r="E161" s="532"/>
      <c r="F161" s="532"/>
      <c r="G161" s="532"/>
      <c r="H161" s="532"/>
      <c r="I161" s="532"/>
      <c r="J161" s="532"/>
      <c r="K161" s="532"/>
      <c r="L161" s="532"/>
    </row>
    <row r="162" spans="1:12" s="273" customFormat="1" ht="101.25" customHeight="1">
      <c r="A162" s="283"/>
      <c r="B162" s="283"/>
      <c r="C162" s="357" t="s">
        <v>126</v>
      </c>
      <c r="D162" s="531" t="s">
        <v>1</v>
      </c>
      <c r="E162" s="532"/>
      <c r="F162" s="532"/>
      <c r="G162" s="532"/>
      <c r="H162" s="532"/>
      <c r="I162" s="532"/>
      <c r="J162" s="532"/>
      <c r="K162" s="532"/>
      <c r="L162" s="532"/>
    </row>
    <row r="163" spans="1:12" s="273" customFormat="1" ht="66.75" customHeight="1">
      <c r="A163" s="283"/>
      <c r="B163" s="283"/>
      <c r="C163" s="357" t="s">
        <v>127</v>
      </c>
      <c r="D163" s="531" t="s">
        <v>344</v>
      </c>
      <c r="E163" s="532"/>
      <c r="F163" s="532"/>
      <c r="G163" s="532"/>
      <c r="H163" s="532"/>
      <c r="I163" s="532"/>
      <c r="J163" s="532"/>
      <c r="K163" s="532"/>
      <c r="L163" s="532"/>
    </row>
    <row r="164" spans="1:12" s="273" customFormat="1" ht="87" customHeight="1">
      <c r="A164" s="283"/>
      <c r="B164" s="283"/>
      <c r="C164" s="531" t="s">
        <v>339</v>
      </c>
      <c r="D164" s="534"/>
      <c r="E164" s="534"/>
      <c r="F164" s="534"/>
      <c r="G164" s="534"/>
      <c r="H164" s="534"/>
      <c r="I164" s="534"/>
      <c r="J164" s="534"/>
      <c r="K164" s="534"/>
      <c r="L164" s="534"/>
    </row>
    <row r="165" spans="1:12" s="273" customFormat="1" ht="97.5" customHeight="1">
      <c r="A165" s="283" t="s">
        <v>3</v>
      </c>
      <c r="B165" s="283"/>
      <c r="C165" s="531" t="s">
        <v>340</v>
      </c>
      <c r="D165" s="532"/>
      <c r="E165" s="532"/>
      <c r="F165" s="532"/>
      <c r="G165" s="532"/>
      <c r="H165" s="532"/>
      <c r="I165" s="532"/>
      <c r="J165" s="532"/>
      <c r="K165" s="532"/>
      <c r="L165" s="532"/>
    </row>
    <row r="166" spans="1:12" s="273" customFormat="1" ht="18.75" customHeight="1">
      <c r="A166" s="283"/>
      <c r="B166" s="283"/>
      <c r="C166" s="472" t="s">
        <v>304</v>
      </c>
      <c r="D166" s="473"/>
      <c r="E166" s="473"/>
      <c r="F166" s="473"/>
      <c r="G166" s="473"/>
      <c r="H166" s="473"/>
      <c r="I166" s="473"/>
      <c r="J166" s="473"/>
      <c r="K166" s="473"/>
      <c r="L166" s="473"/>
    </row>
    <row r="167" spans="1:12" s="273" customFormat="1" ht="22.5" customHeight="1">
      <c r="A167" s="261" t="s">
        <v>37</v>
      </c>
      <c r="B167" s="261" t="s">
        <v>87</v>
      </c>
      <c r="C167" s="404" t="s">
        <v>166</v>
      </c>
      <c r="D167" s="265"/>
      <c r="E167" s="265"/>
      <c r="F167" s="265"/>
      <c r="G167" s="265"/>
      <c r="H167" s="265"/>
      <c r="I167" s="280"/>
      <c r="J167" s="277"/>
      <c r="K167" s="277"/>
      <c r="L167" s="280"/>
    </row>
    <row r="168" spans="1:12" s="273" customFormat="1" ht="0.75" customHeight="1">
      <c r="A168" s="261" t="s">
        <v>179</v>
      </c>
      <c r="B168" s="261"/>
      <c r="C168" s="404"/>
      <c r="D168" s="265"/>
      <c r="E168" s="265"/>
      <c r="F168" s="265"/>
      <c r="G168" s="265"/>
      <c r="H168" s="265"/>
      <c r="I168" s="280"/>
      <c r="J168" s="277"/>
      <c r="K168" s="277"/>
      <c r="L168" s="280"/>
    </row>
    <row r="169" spans="1:12" s="273" customFormat="1" ht="4.5" customHeight="1" hidden="1">
      <c r="A169" s="261"/>
      <c r="B169" s="261"/>
      <c r="C169" s="404"/>
      <c r="D169" s="265"/>
      <c r="E169" s="265"/>
      <c r="F169" s="265"/>
      <c r="G169" s="265"/>
      <c r="H169" s="265"/>
      <c r="I169" s="280"/>
      <c r="K169" s="398"/>
      <c r="L169" s="398"/>
    </row>
    <row r="170" spans="1:12" s="273" customFormat="1" ht="20.25" customHeight="1">
      <c r="A170" s="261"/>
      <c r="B170" s="261"/>
      <c r="C170" s="405" t="s">
        <v>307</v>
      </c>
      <c r="D170" s="265"/>
      <c r="E170" s="265"/>
      <c r="F170" s="265"/>
      <c r="G170" s="265"/>
      <c r="H170" s="265"/>
      <c r="I170" s="280"/>
      <c r="J170" s="406"/>
      <c r="K170" s="398"/>
      <c r="L170" s="406" t="s">
        <v>93</v>
      </c>
    </row>
    <row r="171" spans="1:12" s="273" customFormat="1" ht="18.75">
      <c r="A171" s="269"/>
      <c r="B171" s="269"/>
      <c r="C171" s="407" t="s">
        <v>100</v>
      </c>
      <c r="D171" s="256"/>
      <c r="E171" s="256"/>
      <c r="F171" s="256"/>
      <c r="G171" s="256"/>
      <c r="H171" s="256"/>
      <c r="I171" s="280"/>
      <c r="J171" s="397"/>
      <c r="K171" s="277"/>
      <c r="L171" s="397"/>
    </row>
    <row r="172" spans="1:12" s="273" customFormat="1" ht="18" customHeight="1">
      <c r="A172" s="261"/>
      <c r="B172" s="261"/>
      <c r="C172" s="408" t="s">
        <v>101</v>
      </c>
      <c r="D172" s="265"/>
      <c r="E172" s="265"/>
      <c r="F172" s="265"/>
      <c r="G172" s="265"/>
      <c r="H172" s="265"/>
      <c r="I172" s="280"/>
      <c r="J172" s="397"/>
      <c r="K172" s="398"/>
      <c r="L172" s="397">
        <v>50000</v>
      </c>
    </row>
    <row r="173" spans="1:12" s="273" customFormat="1" ht="18" customHeight="1">
      <c r="A173" s="261"/>
      <c r="B173" s="261"/>
      <c r="C173" s="369" t="s">
        <v>102</v>
      </c>
      <c r="D173" s="274"/>
      <c r="E173" s="274"/>
      <c r="F173" s="274"/>
      <c r="G173" s="274"/>
      <c r="H173" s="274"/>
      <c r="J173" s="397"/>
      <c r="K173" s="277"/>
      <c r="L173" s="397">
        <f>845521.40358-15000</f>
        <v>830521.40358</v>
      </c>
    </row>
    <row r="174" spans="1:12" s="273" customFormat="1" ht="18" customHeight="1">
      <c r="A174" s="261"/>
      <c r="B174" s="261"/>
      <c r="C174" s="369" t="s">
        <v>278</v>
      </c>
      <c r="D174" s="274"/>
      <c r="E174" s="274"/>
      <c r="F174" s="274"/>
      <c r="G174" s="274"/>
      <c r="H174" s="274"/>
      <c r="J174" s="397"/>
      <c r="K174" s="277"/>
      <c r="L174" s="397">
        <v>76398</v>
      </c>
    </row>
    <row r="175" spans="1:12" s="273" customFormat="1" ht="18" customHeight="1">
      <c r="A175" s="261"/>
      <c r="B175" s="261"/>
      <c r="C175" s="369" t="s">
        <v>237</v>
      </c>
      <c r="D175" s="274"/>
      <c r="E175" s="274"/>
      <c r="F175" s="274"/>
      <c r="G175" s="274"/>
      <c r="H175" s="274"/>
      <c r="J175" s="397"/>
      <c r="K175" s="277"/>
      <c r="L175" s="397">
        <v>160000</v>
      </c>
    </row>
    <row r="176" spans="1:12" s="273" customFormat="1" ht="18" customHeight="1">
      <c r="A176" s="261"/>
      <c r="B176" s="261"/>
      <c r="C176" s="369" t="s">
        <v>271</v>
      </c>
      <c r="D176" s="274"/>
      <c r="E176" s="274"/>
      <c r="F176" s="274"/>
      <c r="G176" s="274"/>
      <c r="H176" s="274"/>
      <c r="J176" s="397"/>
      <c r="K176" s="277"/>
      <c r="L176" s="397">
        <v>250000</v>
      </c>
    </row>
    <row r="177" spans="1:12" s="273" customFormat="1" ht="18" customHeight="1">
      <c r="A177" s="261"/>
      <c r="B177" s="261"/>
      <c r="C177" s="369" t="s">
        <v>321</v>
      </c>
      <c r="D177" s="274"/>
      <c r="E177" s="274"/>
      <c r="F177" s="274"/>
      <c r="G177" s="274"/>
      <c r="H177" s="274"/>
      <c r="J177" s="397"/>
      <c r="K177" s="277"/>
      <c r="L177" s="397">
        <v>100000</v>
      </c>
    </row>
    <row r="178" spans="1:12" s="273" customFormat="1" ht="9" customHeight="1">
      <c r="A178" s="261"/>
      <c r="B178" s="261"/>
      <c r="C178" s="374"/>
      <c r="D178" s="274"/>
      <c r="E178" s="274"/>
      <c r="F178" s="274"/>
      <c r="G178" s="274"/>
      <c r="H178" s="274"/>
      <c r="J178" s="397"/>
      <c r="K178" s="277"/>
      <c r="L178" s="409"/>
    </row>
    <row r="179" spans="1:12" s="273" customFormat="1" ht="21" customHeight="1">
      <c r="A179" s="261"/>
      <c r="B179" s="261"/>
      <c r="C179" s="384"/>
      <c r="D179" s="274"/>
      <c r="E179" s="274"/>
      <c r="F179" s="274"/>
      <c r="G179" s="274"/>
      <c r="H179" s="274"/>
      <c r="J179" s="399"/>
      <c r="K179" s="277"/>
      <c r="L179" s="399">
        <f>SUM(L172:L178)</f>
        <v>1466919.4035800002</v>
      </c>
    </row>
    <row r="180" spans="1:12" s="273" customFormat="1" ht="18" customHeight="1">
      <c r="A180" s="261"/>
      <c r="B180" s="261"/>
      <c r="C180" s="369" t="s">
        <v>91</v>
      </c>
      <c r="D180" s="274"/>
      <c r="E180" s="274"/>
      <c r="F180" s="274"/>
      <c r="G180" s="274"/>
      <c r="H180" s="274"/>
      <c r="J180" s="410"/>
      <c r="K180" s="277"/>
      <c r="L180" s="410">
        <f>623625-15000</f>
        <v>608625</v>
      </c>
    </row>
    <row r="181" spans="1:12" s="273" customFormat="1" ht="18.75" customHeight="1" thickBot="1">
      <c r="A181" s="261"/>
      <c r="B181" s="261"/>
      <c r="C181" s="384"/>
      <c r="D181" s="274"/>
      <c r="E181" s="274"/>
      <c r="F181" s="274"/>
      <c r="G181" s="274"/>
      <c r="H181" s="274"/>
      <c r="J181" s="399"/>
      <c r="K181" s="277"/>
      <c r="L181" s="411">
        <f>L179-L180</f>
        <v>858294.4035800002</v>
      </c>
    </row>
    <row r="182" spans="1:12" s="273" customFormat="1" ht="3.75" customHeight="1">
      <c r="A182" s="261"/>
      <c r="B182" s="261"/>
      <c r="C182" s="384"/>
      <c r="D182" s="274"/>
      <c r="E182" s="274"/>
      <c r="F182" s="274"/>
      <c r="G182" s="274"/>
      <c r="H182" s="274"/>
      <c r="J182" s="399"/>
      <c r="K182" s="277"/>
      <c r="L182" s="399"/>
    </row>
    <row r="183" spans="1:12" s="273" customFormat="1" ht="18" customHeight="1">
      <c r="A183" s="261"/>
      <c r="B183" s="261"/>
      <c r="C183" s="384" t="s">
        <v>62</v>
      </c>
      <c r="D183" s="274"/>
      <c r="E183" s="274"/>
      <c r="F183" s="274"/>
      <c r="G183" s="274"/>
      <c r="H183" s="274"/>
      <c r="J183" s="399"/>
      <c r="K183" s="277"/>
      <c r="L183" s="399"/>
    </row>
    <row r="184" spans="1:12" s="273" customFormat="1" ht="18" customHeight="1">
      <c r="A184" s="261"/>
      <c r="B184" s="261"/>
      <c r="C184" s="412" t="s">
        <v>58</v>
      </c>
      <c r="D184" s="274"/>
      <c r="E184" s="274"/>
      <c r="F184" s="274"/>
      <c r="G184" s="274"/>
      <c r="H184" s="274"/>
      <c r="J184" s="399"/>
      <c r="K184" s="277"/>
      <c r="L184" s="399">
        <v>45165.608439999996</v>
      </c>
    </row>
    <row r="185" spans="1:12" s="273" customFormat="1" ht="18" customHeight="1">
      <c r="A185" s="261"/>
      <c r="B185" s="261"/>
      <c r="C185" s="412" t="s">
        <v>59</v>
      </c>
      <c r="D185" s="274"/>
      <c r="E185" s="274"/>
      <c r="F185" s="274"/>
      <c r="G185" s="274"/>
      <c r="H185" s="274"/>
      <c r="J185" s="399"/>
      <c r="K185" s="277"/>
      <c r="L185" s="399">
        <v>45948.9902</v>
      </c>
    </row>
    <row r="186" spans="1:12" s="273" customFormat="1" ht="18" customHeight="1">
      <c r="A186" s="261"/>
      <c r="B186" s="261"/>
      <c r="C186" s="412" t="s">
        <v>60</v>
      </c>
      <c r="D186" s="274"/>
      <c r="E186" s="274"/>
      <c r="F186" s="274"/>
      <c r="G186" s="274"/>
      <c r="H186" s="274"/>
      <c r="J186" s="399"/>
      <c r="K186" s="277"/>
      <c r="L186" s="399">
        <f>271500+15000</f>
        <v>286500</v>
      </c>
    </row>
    <row r="187" spans="1:12" s="273" customFormat="1" ht="18" customHeight="1">
      <c r="A187" s="261"/>
      <c r="B187" s="261"/>
      <c r="C187" s="412" t="s">
        <v>272</v>
      </c>
      <c r="D187" s="274"/>
      <c r="E187" s="274"/>
      <c r="F187" s="274"/>
      <c r="G187" s="274"/>
      <c r="H187" s="274"/>
      <c r="J187" s="399"/>
      <c r="K187" s="277"/>
      <c r="L187" s="316">
        <v>60000</v>
      </c>
    </row>
    <row r="188" spans="1:12" s="273" customFormat="1" ht="18" customHeight="1">
      <c r="A188" s="261"/>
      <c r="B188" s="261"/>
      <c r="C188" s="408" t="s">
        <v>101</v>
      </c>
      <c r="D188" s="274"/>
      <c r="E188" s="274"/>
      <c r="F188" s="274"/>
      <c r="G188" s="274"/>
      <c r="H188" s="274"/>
      <c r="J188" s="399"/>
      <c r="K188" s="277"/>
      <c r="L188" s="399">
        <v>10000</v>
      </c>
    </row>
    <row r="189" spans="1:12" s="273" customFormat="1" ht="18" customHeight="1">
      <c r="A189" s="261"/>
      <c r="B189" s="261"/>
      <c r="C189" s="412" t="s">
        <v>61</v>
      </c>
      <c r="D189" s="274"/>
      <c r="E189" s="274"/>
      <c r="F189" s="274"/>
      <c r="G189" s="274"/>
      <c r="H189" s="274"/>
      <c r="J189" s="399"/>
      <c r="K189" s="277"/>
      <c r="L189" s="399">
        <f>L180-L188-L187</f>
        <v>538625</v>
      </c>
    </row>
    <row r="190" spans="1:12" s="273" customFormat="1" ht="22.5" customHeight="1" thickBot="1">
      <c r="A190" s="261"/>
      <c r="B190" s="261"/>
      <c r="C190" s="384"/>
      <c r="D190" s="274"/>
      <c r="E190" s="274"/>
      <c r="F190" s="274"/>
      <c r="G190" s="274"/>
      <c r="H190" s="274"/>
      <c r="J190" s="399"/>
      <c r="K190" s="277"/>
      <c r="L190" s="411">
        <f>SUM(L184:L189)</f>
        <v>986239.59864</v>
      </c>
    </row>
    <row r="191" spans="1:12" s="273" customFormat="1" ht="3.75" customHeight="1">
      <c r="A191" s="261"/>
      <c r="B191" s="261"/>
      <c r="C191" s="384"/>
      <c r="D191" s="274"/>
      <c r="E191" s="274"/>
      <c r="F191" s="274"/>
      <c r="G191" s="274"/>
      <c r="H191" s="274"/>
      <c r="I191" s="276"/>
      <c r="K191" s="277"/>
      <c r="L191" s="276"/>
    </row>
    <row r="192" spans="1:12" s="273" customFormat="1" ht="42.75" customHeight="1">
      <c r="A192" s="261"/>
      <c r="B192" s="261"/>
      <c r="C192" s="535" t="s">
        <v>262</v>
      </c>
      <c r="D192" s="536"/>
      <c r="E192" s="536"/>
      <c r="F192" s="536"/>
      <c r="G192" s="536"/>
      <c r="H192" s="536"/>
      <c r="I192" s="536"/>
      <c r="J192" s="536"/>
      <c r="K192" s="536"/>
      <c r="L192" s="536"/>
    </row>
    <row r="193" spans="1:12" s="318" customFormat="1" ht="30.75" customHeight="1">
      <c r="A193" s="261" t="s">
        <v>38</v>
      </c>
      <c r="B193" s="261" t="s">
        <v>89</v>
      </c>
      <c r="C193" s="321" t="s">
        <v>167</v>
      </c>
      <c r="D193" s="322"/>
      <c r="E193" s="322"/>
      <c r="F193" s="322"/>
      <c r="G193" s="322"/>
      <c r="H193" s="322"/>
      <c r="I193" s="275"/>
      <c r="J193" s="323"/>
      <c r="L193" s="275"/>
    </row>
    <row r="194" spans="1:12" s="318" customFormat="1" ht="18" customHeight="1" hidden="1">
      <c r="A194" s="261"/>
      <c r="B194" s="261"/>
      <c r="C194" s="413" t="s">
        <v>126</v>
      </c>
      <c r="D194" s="414" t="s">
        <v>128</v>
      </c>
      <c r="E194" s="322"/>
      <c r="F194" s="322"/>
      <c r="G194" s="322"/>
      <c r="H194" s="322"/>
      <c r="I194" s="275"/>
      <c r="J194" s="323"/>
      <c r="L194" s="275"/>
    </row>
    <row r="195" spans="1:12" s="318" customFormat="1" ht="30.75" customHeight="1" hidden="1">
      <c r="A195" s="261"/>
      <c r="B195" s="261"/>
      <c r="D195" s="471" t="s">
        <v>161</v>
      </c>
      <c r="E195" s="526"/>
      <c r="F195" s="526"/>
      <c r="G195" s="526"/>
      <c r="H195" s="526"/>
      <c r="I195" s="526"/>
      <c r="J195" s="526"/>
      <c r="K195" s="526"/>
      <c r="L195" s="526"/>
    </row>
    <row r="196" spans="1:12" s="318" customFormat="1" ht="21" customHeight="1" hidden="1">
      <c r="A196" s="261"/>
      <c r="B196" s="261"/>
      <c r="C196" s="413" t="s">
        <v>126</v>
      </c>
      <c r="D196" s="414" t="s">
        <v>129</v>
      </c>
      <c r="E196" s="299"/>
      <c r="F196" s="299"/>
      <c r="G196" s="299"/>
      <c r="H196" s="299"/>
      <c r="I196" s="299"/>
      <c r="J196" s="299"/>
      <c r="K196" s="299"/>
      <c r="L196" s="299"/>
    </row>
    <row r="197" spans="1:12" s="318" customFormat="1" ht="21.75" customHeight="1" hidden="1">
      <c r="A197" s="261"/>
      <c r="B197" s="261"/>
      <c r="C197" s="321"/>
      <c r="D197" s="471" t="s">
        <v>130</v>
      </c>
      <c r="E197" s="526"/>
      <c r="F197" s="526"/>
      <c r="G197" s="526"/>
      <c r="H197" s="526"/>
      <c r="I197" s="526"/>
      <c r="J197" s="526"/>
      <c r="K197" s="526"/>
      <c r="L197" s="526"/>
    </row>
    <row r="198" spans="1:12" s="318" customFormat="1" ht="18" customHeight="1" hidden="1">
      <c r="A198" s="261"/>
      <c r="B198" s="261"/>
      <c r="C198" s="321"/>
      <c r="D198" s="322"/>
      <c r="E198" s="322"/>
      <c r="F198" s="322"/>
      <c r="G198" s="322"/>
      <c r="H198" s="322"/>
      <c r="I198" s="275"/>
      <c r="J198" s="323"/>
      <c r="L198" s="275"/>
    </row>
    <row r="199" spans="1:12" s="318" customFormat="1" ht="30.75" customHeight="1">
      <c r="A199" s="261"/>
      <c r="B199" s="261"/>
      <c r="C199" s="527" t="s">
        <v>305</v>
      </c>
      <c r="D199" s="528"/>
      <c r="E199" s="528"/>
      <c r="F199" s="528"/>
      <c r="G199" s="528"/>
      <c r="H199" s="528"/>
      <c r="I199" s="528"/>
      <c r="J199" s="528"/>
      <c r="K199" s="528"/>
      <c r="L199" s="528"/>
    </row>
    <row r="200" spans="1:12" s="419" customFormat="1" ht="24.75" customHeight="1">
      <c r="A200" s="281" t="s">
        <v>40</v>
      </c>
      <c r="B200" s="281" t="s">
        <v>142</v>
      </c>
      <c r="C200" s="415" t="s">
        <v>39</v>
      </c>
      <c r="D200" s="416"/>
      <c r="E200" s="416"/>
      <c r="F200" s="416"/>
      <c r="G200" s="416"/>
      <c r="H200" s="416"/>
      <c r="I200" s="417"/>
      <c r="J200" s="418"/>
      <c r="L200" s="417"/>
    </row>
    <row r="201" spans="1:12" s="273" customFormat="1" ht="41.25" customHeight="1">
      <c r="A201" s="420"/>
      <c r="B201" s="420"/>
      <c r="C201" s="527" t="s">
        <v>306</v>
      </c>
      <c r="D201" s="537"/>
      <c r="E201" s="537"/>
      <c r="F201" s="537"/>
      <c r="G201" s="537"/>
      <c r="H201" s="537"/>
      <c r="I201" s="537"/>
      <c r="J201" s="537"/>
      <c r="K201" s="537"/>
      <c r="L201" s="537"/>
    </row>
    <row r="202" spans="1:12" s="273" customFormat="1" ht="27" customHeight="1">
      <c r="A202" s="261" t="s">
        <v>41</v>
      </c>
      <c r="B202" s="261"/>
      <c r="C202" s="279" t="s">
        <v>42</v>
      </c>
      <c r="D202" s="265"/>
      <c r="E202" s="265"/>
      <c r="F202" s="265"/>
      <c r="G202" s="265"/>
      <c r="H202" s="265"/>
      <c r="I202" s="280"/>
      <c r="J202" s="277"/>
      <c r="K202" s="277"/>
      <c r="L202" s="280"/>
    </row>
    <row r="203" spans="2:12" s="273" customFormat="1" ht="42" customHeight="1">
      <c r="B203" s="261"/>
      <c r="C203" s="527" t="s">
        <v>302</v>
      </c>
      <c r="D203" s="537"/>
      <c r="E203" s="537"/>
      <c r="F203" s="537"/>
      <c r="G203" s="537"/>
      <c r="H203" s="537"/>
      <c r="I203" s="537"/>
      <c r="J203" s="537"/>
      <c r="K203" s="537"/>
      <c r="L203" s="537"/>
    </row>
    <row r="204" spans="1:12" s="273" customFormat="1" ht="21" customHeight="1">
      <c r="A204" s="261" t="s">
        <v>43</v>
      </c>
      <c r="B204" s="261" t="s">
        <v>83</v>
      </c>
      <c r="C204" s="279" t="s">
        <v>163</v>
      </c>
      <c r="D204" s="265"/>
      <c r="E204" s="265"/>
      <c r="F204" s="265"/>
      <c r="G204" s="265"/>
      <c r="H204" s="265"/>
      <c r="I204" s="280"/>
      <c r="J204" s="277"/>
      <c r="K204" s="277"/>
      <c r="L204" s="280"/>
    </row>
    <row r="205" spans="1:12" s="328" customFormat="1" ht="20.25" customHeight="1" thickBot="1">
      <c r="A205" s="261"/>
      <c r="B205" s="261"/>
      <c r="C205" s="421"/>
      <c r="D205" s="403"/>
      <c r="E205" s="403"/>
      <c r="F205" s="403"/>
      <c r="G205" s="403"/>
      <c r="I205" s="450" t="s">
        <v>185</v>
      </c>
      <c r="J205" s="450"/>
      <c r="K205" s="450" t="s">
        <v>186</v>
      </c>
      <c r="L205" s="450"/>
    </row>
    <row r="206" spans="1:12" s="273" customFormat="1" ht="21" customHeight="1">
      <c r="A206" s="261"/>
      <c r="B206" s="261"/>
      <c r="D206" s="265"/>
      <c r="E206" s="265"/>
      <c r="F206" s="265"/>
      <c r="G206" s="265"/>
      <c r="I206" s="422" t="s">
        <v>300</v>
      </c>
      <c r="J206" s="423" t="s">
        <v>247</v>
      </c>
      <c r="K206" s="422" t="s">
        <v>300</v>
      </c>
      <c r="L206" s="423" t="s">
        <v>247</v>
      </c>
    </row>
    <row r="207" spans="1:12" s="273" customFormat="1" ht="24" customHeight="1">
      <c r="A207" s="261" t="s">
        <v>126</v>
      </c>
      <c r="B207" s="261"/>
      <c r="C207" s="279" t="s">
        <v>131</v>
      </c>
      <c r="D207" s="265"/>
      <c r="E207" s="265"/>
      <c r="F207" s="265"/>
      <c r="G207" s="265"/>
      <c r="H207" s="265"/>
      <c r="I207" s="280"/>
      <c r="J207" s="277"/>
      <c r="K207" s="277"/>
      <c r="L207" s="280"/>
    </row>
    <row r="208" spans="1:12" s="273" customFormat="1" ht="25.5" customHeight="1">
      <c r="A208" s="261"/>
      <c r="B208" s="261"/>
      <c r="C208" s="273" t="s">
        <v>263</v>
      </c>
      <c r="D208" s="265"/>
      <c r="E208" s="265"/>
      <c r="F208" s="265"/>
      <c r="G208" s="265"/>
      <c r="I208" s="424">
        <v>38298</v>
      </c>
      <c r="J208" s="425">
        <v>37339</v>
      </c>
      <c r="K208" s="424">
        <v>38298</v>
      </c>
      <c r="L208" s="425">
        <v>37339</v>
      </c>
    </row>
    <row r="209" spans="1:12" s="273" customFormat="1" ht="26.25" customHeight="1">
      <c r="A209" s="261"/>
      <c r="B209" s="261"/>
      <c r="C209" s="273" t="s">
        <v>266</v>
      </c>
      <c r="D209" s="265"/>
      <c r="E209" s="265"/>
      <c r="F209" s="265"/>
      <c r="G209" s="265"/>
      <c r="I209" s="424">
        <v>580653.289</v>
      </c>
      <c r="J209" s="425">
        <v>551724</v>
      </c>
      <c r="K209" s="424">
        <v>580653.289</v>
      </c>
      <c r="L209" s="425">
        <v>551724</v>
      </c>
    </row>
    <row r="210" spans="1:12" s="273" customFormat="1" ht="35.25" customHeight="1" thickBot="1">
      <c r="A210" s="261"/>
      <c r="B210" s="261"/>
      <c r="C210" s="273" t="s">
        <v>264</v>
      </c>
      <c r="D210" s="265"/>
      <c r="E210" s="265"/>
      <c r="F210" s="265"/>
      <c r="G210" s="265"/>
      <c r="I210" s="426">
        <v>6.6</v>
      </c>
      <c r="J210" s="427">
        <v>6.77</v>
      </c>
      <c r="K210" s="426">
        <v>6.6</v>
      </c>
      <c r="L210" s="427">
        <v>6.77</v>
      </c>
    </row>
    <row r="211" spans="1:12" s="273" customFormat="1" ht="9" customHeight="1">
      <c r="A211" s="261"/>
      <c r="B211" s="261"/>
      <c r="D211" s="265"/>
      <c r="E211" s="265"/>
      <c r="F211" s="265"/>
      <c r="G211" s="265"/>
      <c r="I211" s="424"/>
      <c r="J211" s="425"/>
      <c r="K211" s="424"/>
      <c r="L211" s="425"/>
    </row>
    <row r="212" spans="1:12" s="273" customFormat="1" ht="26.25" customHeight="1">
      <c r="A212" s="261" t="s">
        <v>127</v>
      </c>
      <c r="B212" s="261"/>
      <c r="C212" s="279" t="s">
        <v>241</v>
      </c>
      <c r="D212" s="265"/>
      <c r="E212" s="265"/>
      <c r="F212" s="265"/>
      <c r="G212" s="265"/>
      <c r="I212" s="424"/>
      <c r="J212" s="425"/>
      <c r="K212" s="424"/>
      <c r="L212" s="425"/>
    </row>
    <row r="213" spans="1:12" s="273" customFormat="1" ht="29.25" customHeight="1">
      <c r="A213" s="261"/>
      <c r="B213" s="261"/>
      <c r="C213" s="273" t="s">
        <v>263</v>
      </c>
      <c r="D213" s="265"/>
      <c r="E213" s="265"/>
      <c r="F213" s="265"/>
      <c r="G213" s="265"/>
      <c r="I213" s="424">
        <v>38298</v>
      </c>
      <c r="J213" s="425">
        <v>37339</v>
      </c>
      <c r="K213" s="424">
        <v>38298</v>
      </c>
      <c r="L213" s="425">
        <v>37339</v>
      </c>
    </row>
    <row r="214" spans="1:12" s="273" customFormat="1" ht="39.75" customHeight="1">
      <c r="A214" s="261"/>
      <c r="B214" s="261"/>
      <c r="C214" s="451" t="s">
        <v>320</v>
      </c>
      <c r="D214" s="452"/>
      <c r="E214" s="452"/>
      <c r="F214" s="452"/>
      <c r="G214" s="452"/>
      <c r="H214" s="452"/>
      <c r="I214" s="424">
        <v>-787</v>
      </c>
      <c r="J214" s="425" t="s">
        <v>125</v>
      </c>
      <c r="K214" s="424">
        <v>-787</v>
      </c>
      <c r="L214" s="425" t="s">
        <v>125</v>
      </c>
    </row>
    <row r="215" spans="1:12" s="273" customFormat="1" ht="29.25" customHeight="1">
      <c r="A215" s="261"/>
      <c r="B215" s="261"/>
      <c r="C215" s="273" t="s">
        <v>293</v>
      </c>
      <c r="D215" s="265"/>
      <c r="E215" s="265"/>
      <c r="F215" s="265"/>
      <c r="G215" s="265"/>
      <c r="I215" s="424">
        <v>1575</v>
      </c>
      <c r="J215" s="425" t="s">
        <v>125</v>
      </c>
      <c r="K215" s="424">
        <v>1575</v>
      </c>
      <c r="L215" s="425" t="s">
        <v>125</v>
      </c>
    </row>
    <row r="216" spans="1:12" s="273" customFormat="1" ht="29.25" customHeight="1">
      <c r="A216" s="261"/>
      <c r="B216" s="261"/>
      <c r="D216" s="265"/>
      <c r="E216" s="265"/>
      <c r="F216" s="265"/>
      <c r="G216" s="265"/>
      <c r="I216" s="428">
        <v>39086</v>
      </c>
      <c r="J216" s="429">
        <v>37339</v>
      </c>
      <c r="K216" s="428">
        <v>39086</v>
      </c>
      <c r="L216" s="429">
        <v>37339</v>
      </c>
    </row>
    <row r="217" spans="1:12" s="273" customFormat="1" ht="35.25" customHeight="1">
      <c r="A217" s="261"/>
      <c r="B217" s="261"/>
      <c r="C217" s="273" t="s">
        <v>266</v>
      </c>
      <c r="D217" s="265"/>
      <c r="E217" s="265"/>
      <c r="F217" s="265"/>
      <c r="G217" s="265"/>
      <c r="I217" s="424">
        <v>580653.289</v>
      </c>
      <c r="J217" s="425">
        <v>551724</v>
      </c>
      <c r="K217" s="424">
        <v>580653.289</v>
      </c>
      <c r="L217" s="425">
        <v>551724</v>
      </c>
    </row>
    <row r="218" spans="1:12" s="273" customFormat="1" ht="27" customHeight="1">
      <c r="A218" s="261"/>
      <c r="B218" s="261"/>
      <c r="C218" s="273" t="s">
        <v>267</v>
      </c>
      <c r="D218" s="265"/>
      <c r="E218" s="265"/>
      <c r="F218" s="265"/>
      <c r="G218" s="265"/>
      <c r="I218" s="424">
        <v>8177.710091743119</v>
      </c>
      <c r="J218" s="430">
        <v>12726.536779324055</v>
      </c>
      <c r="K218" s="424">
        <v>8177.710091743119</v>
      </c>
      <c r="L218" s="430">
        <v>12726.536779324055</v>
      </c>
    </row>
    <row r="219" spans="1:12" s="273" customFormat="1" ht="27" customHeight="1">
      <c r="A219" s="261"/>
      <c r="B219" s="261"/>
      <c r="C219" s="273" t="s">
        <v>292</v>
      </c>
      <c r="D219" s="265"/>
      <c r="E219" s="265"/>
      <c r="F219" s="265"/>
      <c r="G219" s="265"/>
      <c r="I219" s="424">
        <v>51282.05128205128</v>
      </c>
      <c r="J219" s="430" t="s">
        <v>125</v>
      </c>
      <c r="K219" s="424">
        <v>51282.05128205128</v>
      </c>
      <c r="L219" s="430" t="s">
        <v>125</v>
      </c>
    </row>
    <row r="220" spans="1:12" s="273" customFormat="1" ht="27.75" customHeight="1">
      <c r="A220" s="261"/>
      <c r="B220" s="261"/>
      <c r="C220" s="273" t="s">
        <v>265</v>
      </c>
      <c r="D220" s="265"/>
      <c r="E220" s="265"/>
      <c r="F220" s="265"/>
      <c r="G220" s="265"/>
      <c r="I220" s="428">
        <v>640113.0503737944</v>
      </c>
      <c r="J220" s="429">
        <v>564450.5367793241</v>
      </c>
      <c r="K220" s="428">
        <v>640113.0503737944</v>
      </c>
      <c r="L220" s="429">
        <v>564450.5367793241</v>
      </c>
    </row>
    <row r="221" spans="1:12" ht="35.25" customHeight="1" thickBot="1">
      <c r="A221" s="263"/>
      <c r="B221" s="263"/>
      <c r="C221" s="341" t="s">
        <v>268</v>
      </c>
      <c r="I221" s="426">
        <f>I216*100/I220</f>
        <v>6.106108909539605</v>
      </c>
      <c r="J221" s="427">
        <f>J216*100/J220</f>
        <v>6.6151057651660885</v>
      </c>
      <c r="K221" s="426">
        <f>K216*100/K220</f>
        <v>6.106108909539605</v>
      </c>
      <c r="L221" s="427">
        <f>L216*100/L220</f>
        <v>6.6151057651660885</v>
      </c>
    </row>
    <row r="222" spans="1:12" ht="10.5" customHeight="1" hidden="1">
      <c r="A222" s="263"/>
      <c r="B222" s="263"/>
      <c r="C222" s="309"/>
      <c r="D222" s="309"/>
      <c r="E222" s="309"/>
      <c r="F222" s="309"/>
      <c r="G222" s="309"/>
      <c r="H222" s="309"/>
      <c r="I222" s="309"/>
      <c r="J222" s="342"/>
      <c r="K222" s="342"/>
      <c r="L222" s="344"/>
    </row>
    <row r="223" spans="1:12" s="273" customFormat="1" ht="2.25" customHeight="1" hidden="1">
      <c r="A223" s="261"/>
      <c r="B223" s="261"/>
      <c r="C223" s="328"/>
      <c r="D223" s="265"/>
      <c r="E223" s="265"/>
      <c r="F223" s="265"/>
      <c r="G223" s="265"/>
      <c r="H223" s="265"/>
      <c r="I223" s="280"/>
      <c r="J223" s="277"/>
      <c r="K223" s="277"/>
      <c r="L223" s="280"/>
    </row>
    <row r="224" spans="1:12" ht="8.25" customHeight="1">
      <c r="A224" s="261"/>
      <c r="B224" s="261"/>
      <c r="C224" s="449"/>
      <c r="D224" s="449"/>
      <c r="E224" s="449"/>
      <c r="F224" s="449"/>
      <c r="G224" s="449"/>
      <c r="H224" s="449"/>
      <c r="I224" s="449"/>
      <c r="J224" s="449"/>
      <c r="K224" s="449"/>
      <c r="L224" s="449"/>
    </row>
    <row r="225" spans="1:12" s="273" customFormat="1" ht="24.75" customHeight="1">
      <c r="A225" s="261" t="s">
        <v>44</v>
      </c>
      <c r="B225" s="261"/>
      <c r="C225" s="268" t="s">
        <v>206</v>
      </c>
      <c r="D225" s="274"/>
      <c r="E225" s="274"/>
      <c r="F225" s="274"/>
      <c r="G225" s="431"/>
      <c r="H225" s="432"/>
      <c r="I225" s="431"/>
      <c r="J225" s="431"/>
      <c r="K225" s="432"/>
      <c r="L225" s="431"/>
    </row>
    <row r="226" spans="1:12" s="273" customFormat="1" ht="22.5" customHeight="1" thickBot="1">
      <c r="A226" s="261"/>
      <c r="B226" s="261"/>
      <c r="C226" s="268"/>
      <c r="D226" s="274"/>
      <c r="E226" s="274"/>
      <c r="F226" s="274"/>
      <c r="G226" s="448" t="s">
        <v>186</v>
      </c>
      <c r="H226" s="448"/>
      <c r="I226" s="448"/>
      <c r="J226" s="329"/>
      <c r="K226" s="363"/>
      <c r="L226" s="329"/>
    </row>
    <row r="227" spans="1:12" s="273" customFormat="1" ht="22.5" customHeight="1">
      <c r="A227" s="261"/>
      <c r="B227" s="261"/>
      <c r="C227" s="268"/>
      <c r="D227" s="274"/>
      <c r="E227" s="274"/>
      <c r="F227" s="274"/>
      <c r="G227" s="433" t="s">
        <v>301</v>
      </c>
      <c r="H227" s="434"/>
      <c r="I227" s="433" t="s">
        <v>45</v>
      </c>
      <c r="J227" s="431"/>
      <c r="K227" s="432"/>
      <c r="L227" s="431"/>
    </row>
    <row r="228" spans="1:12" s="288" customFormat="1" ht="21.75" customHeight="1">
      <c r="A228" s="287" t="s">
        <v>92</v>
      </c>
      <c r="B228" s="287"/>
      <c r="C228" s="435" t="s">
        <v>207</v>
      </c>
      <c r="G228" s="436"/>
      <c r="H228" s="335"/>
      <c r="I228" s="436"/>
      <c r="J228" s="437"/>
      <c r="L228" s="438"/>
    </row>
    <row r="229" spans="1:12" s="288" customFormat="1" ht="21.75" customHeight="1">
      <c r="A229" s="287"/>
      <c r="B229" s="287"/>
      <c r="C229" s="288" t="s">
        <v>273</v>
      </c>
      <c r="G229" s="436">
        <v>46979</v>
      </c>
      <c r="H229" s="335"/>
      <c r="I229" s="436">
        <v>38975</v>
      </c>
      <c r="J229" s="437"/>
      <c r="L229" s="438"/>
    </row>
    <row r="230" spans="1:12" s="288" customFormat="1" ht="21.75" customHeight="1">
      <c r="A230" s="287"/>
      <c r="B230" s="287"/>
      <c r="C230" s="288" t="s">
        <v>274</v>
      </c>
      <c r="G230" s="436">
        <v>28024</v>
      </c>
      <c r="H230" s="335"/>
      <c r="I230" s="436">
        <v>33013</v>
      </c>
      <c r="J230" s="437"/>
      <c r="L230" s="438"/>
    </row>
    <row r="231" spans="1:12" s="288" customFormat="1" ht="21.75" customHeight="1">
      <c r="A231" s="287"/>
      <c r="B231" s="287"/>
      <c r="C231" s="288" t="s">
        <v>275</v>
      </c>
      <c r="G231" s="436">
        <v>4774</v>
      </c>
      <c r="H231" s="335"/>
      <c r="I231" s="304">
        <v>7646</v>
      </c>
      <c r="J231" s="437"/>
      <c r="L231" s="438"/>
    </row>
    <row r="232" spans="1:12" s="288" customFormat="1" ht="21.75" customHeight="1">
      <c r="A232" s="287"/>
      <c r="B232" s="287"/>
      <c r="G232" s="302">
        <v>79777</v>
      </c>
      <c r="H232" s="439"/>
      <c r="I232" s="302">
        <v>79634</v>
      </c>
      <c r="J232" s="437"/>
      <c r="L232" s="438"/>
    </row>
    <row r="233" spans="1:12" s="288" customFormat="1" ht="21.75" customHeight="1">
      <c r="A233" s="287"/>
      <c r="B233" s="287"/>
      <c r="C233" s="288" t="s">
        <v>276</v>
      </c>
      <c r="G233" s="436">
        <v>176</v>
      </c>
      <c r="H233" s="335"/>
      <c r="I233" s="436">
        <v>176</v>
      </c>
      <c r="J233" s="437"/>
      <c r="L233" s="438"/>
    </row>
    <row r="234" spans="1:12" s="288" customFormat="1" ht="21.75" customHeight="1">
      <c r="A234" s="287"/>
      <c r="B234" s="287"/>
      <c r="C234" s="288" t="s">
        <v>208</v>
      </c>
      <c r="G234" s="436">
        <v>60</v>
      </c>
      <c r="H234" s="335"/>
      <c r="I234" s="436">
        <v>60</v>
      </c>
      <c r="J234" s="437"/>
      <c r="L234" s="438"/>
    </row>
    <row r="235" spans="1:12" s="288" customFormat="1" ht="21.75" customHeight="1">
      <c r="A235" s="287"/>
      <c r="B235" s="287"/>
      <c r="C235" s="288" t="s">
        <v>141</v>
      </c>
      <c r="G235" s="436">
        <v>403</v>
      </c>
      <c r="H235" s="335"/>
      <c r="I235" s="436">
        <v>395</v>
      </c>
      <c r="J235" s="437"/>
      <c r="L235" s="438"/>
    </row>
    <row r="236" spans="1:12" s="288" customFormat="1" ht="21.75" customHeight="1" thickBot="1">
      <c r="A236" s="287"/>
      <c r="B236" s="287"/>
      <c r="G236" s="440">
        <v>80416</v>
      </c>
      <c r="H236" s="441"/>
      <c r="I236" s="440">
        <v>80265</v>
      </c>
      <c r="J236" s="437"/>
      <c r="L236" s="438"/>
    </row>
    <row r="237" spans="1:9" ht="18.75">
      <c r="A237" s="247" t="s">
        <v>155</v>
      </c>
      <c r="C237" s="324" t="s">
        <v>191</v>
      </c>
      <c r="I237" s="290"/>
    </row>
    <row r="238" ht="6" customHeight="1">
      <c r="I238" s="290"/>
    </row>
    <row r="239" spans="3:9" ht="18.75">
      <c r="C239" s="252" t="s">
        <v>194</v>
      </c>
      <c r="G239" s="306">
        <v>323706.525</v>
      </c>
      <c r="H239" s="290"/>
      <c r="I239" s="306">
        <v>275991</v>
      </c>
    </row>
    <row r="240" spans="1:12" s="288" customFormat="1" ht="11.25" customHeight="1">
      <c r="A240" s="287"/>
      <c r="B240" s="287"/>
      <c r="G240" s="306"/>
      <c r="H240" s="290"/>
      <c r="I240" s="306"/>
      <c r="J240" s="437"/>
      <c r="L240" s="438"/>
    </row>
    <row r="241" spans="1:12" s="288" customFormat="1" ht="21.75" customHeight="1">
      <c r="A241" s="287" t="s">
        <v>156</v>
      </c>
      <c r="B241" s="287"/>
      <c r="C241" s="435" t="s">
        <v>209</v>
      </c>
      <c r="G241" s="306"/>
      <c r="H241" s="290"/>
      <c r="I241" s="436"/>
      <c r="J241" s="437"/>
      <c r="L241" s="438"/>
    </row>
    <row r="242" spans="1:12" s="288" customFormat="1" ht="21" customHeight="1">
      <c r="A242" s="287"/>
      <c r="B242" s="287"/>
      <c r="C242" s="288" t="s">
        <v>230</v>
      </c>
      <c r="G242" s="436">
        <v>264</v>
      </c>
      <c r="H242" s="335"/>
      <c r="I242" s="436">
        <v>351</v>
      </c>
      <c r="J242" s="437"/>
      <c r="L242" s="438"/>
    </row>
    <row r="243" spans="1:12" s="288" customFormat="1" ht="21.75" customHeight="1">
      <c r="A243" s="287"/>
      <c r="B243" s="287"/>
      <c r="C243" s="288" t="s">
        <v>231</v>
      </c>
      <c r="G243" s="436">
        <v>1362</v>
      </c>
      <c r="H243" s="335"/>
      <c r="I243" s="436">
        <v>1768</v>
      </c>
      <c r="J243" s="437"/>
      <c r="L243" s="438"/>
    </row>
    <row r="244" spans="1:12" s="288" customFormat="1" ht="21.75" customHeight="1">
      <c r="A244" s="287"/>
      <c r="B244" s="287"/>
      <c r="C244" s="288" t="s">
        <v>232</v>
      </c>
      <c r="G244" s="436">
        <v>998</v>
      </c>
      <c r="H244" s="335"/>
      <c r="I244" s="436">
        <v>991</v>
      </c>
      <c r="J244" s="437"/>
      <c r="L244" s="438"/>
    </row>
    <row r="245" spans="1:12" s="288" customFormat="1" ht="18.75" customHeight="1">
      <c r="A245" s="287"/>
      <c r="B245" s="287"/>
      <c r="G245" s="442"/>
      <c r="H245" s="335"/>
      <c r="I245" s="442"/>
      <c r="J245" s="437"/>
      <c r="L245" s="438"/>
    </row>
  </sheetData>
  <mergeCells count="72">
    <mergeCell ref="C142:L142"/>
    <mergeCell ref="H140:I140"/>
    <mergeCell ref="C80:L80"/>
    <mergeCell ref="C81:L81"/>
    <mergeCell ref="C109:L109"/>
    <mergeCell ref="C84:L84"/>
    <mergeCell ref="C86:L86"/>
    <mergeCell ref="C112:L112"/>
    <mergeCell ref="C110:L110"/>
    <mergeCell ref="C94:L94"/>
    <mergeCell ref="C91:L91"/>
    <mergeCell ref="C92:L92"/>
    <mergeCell ref="C108:L108"/>
    <mergeCell ref="C13:L13"/>
    <mergeCell ref="C39:D39"/>
    <mergeCell ref="C28:L28"/>
    <mergeCell ref="C40:D40"/>
    <mergeCell ref="C14:L14"/>
    <mergeCell ref="C22:L22"/>
    <mergeCell ref="C17:L17"/>
    <mergeCell ref="C19:L19"/>
    <mergeCell ref="C24:L24"/>
    <mergeCell ref="C26:L26"/>
    <mergeCell ref="C71:D71"/>
    <mergeCell ref="C45:D45"/>
    <mergeCell ref="E46:E47"/>
    <mergeCell ref="L46:L47"/>
    <mergeCell ref="C21:L21"/>
    <mergeCell ref="L72:L73"/>
    <mergeCell ref="J46:J47"/>
    <mergeCell ref="E72:E73"/>
    <mergeCell ref="C65:D65"/>
    <mergeCell ref="F72:F73"/>
    <mergeCell ref="H72:H73"/>
    <mergeCell ref="I72:I73"/>
    <mergeCell ref="C70:D70"/>
    <mergeCell ref="H46:H47"/>
    <mergeCell ref="G46:G47"/>
    <mergeCell ref="K72:K73"/>
    <mergeCell ref="G72:G73"/>
    <mergeCell ref="C46:D47"/>
    <mergeCell ref="K46:K47"/>
    <mergeCell ref="J72:J73"/>
    <mergeCell ref="C69:D69"/>
    <mergeCell ref="C66:D66"/>
    <mergeCell ref="F46:F47"/>
    <mergeCell ref="I46:I47"/>
    <mergeCell ref="G226:I226"/>
    <mergeCell ref="C224:L224"/>
    <mergeCell ref="K205:L205"/>
    <mergeCell ref="I205:J205"/>
    <mergeCell ref="C214:H214"/>
    <mergeCell ref="C203:L203"/>
    <mergeCell ref="C114:L114"/>
    <mergeCell ref="C201:L201"/>
    <mergeCell ref="D197:L197"/>
    <mergeCell ref="C166:L166"/>
    <mergeCell ref="C118:L118"/>
    <mergeCell ref="D163:L163"/>
    <mergeCell ref="D195:L195"/>
    <mergeCell ref="C165:L165"/>
    <mergeCell ref="C148:I148"/>
    <mergeCell ref="C131:L131"/>
    <mergeCell ref="C199:L199"/>
    <mergeCell ref="C43:D43"/>
    <mergeCell ref="C161:L161"/>
    <mergeCell ref="D162:L162"/>
    <mergeCell ref="C116:L116"/>
    <mergeCell ref="H122:I122"/>
    <mergeCell ref="C164:L164"/>
    <mergeCell ref="C192:L192"/>
    <mergeCell ref="C82:L82"/>
  </mergeCells>
  <printOptions verticalCentered="1"/>
  <pageMargins left="0.72" right="0.75" top="0.5" bottom="0.5" header="0.5" footer="0.3"/>
  <pageSetup fitToWidth="6" horizontalDpi="300" verticalDpi="300" orientation="portrait" paperSize="9" scale="60" r:id="rId1"/>
  <headerFooter alignWithMargins="0">
    <oddFooter>&amp;CPage &amp;P
</oddFooter>
  </headerFooter>
  <rowBreaks count="4" manualBreakCount="4">
    <brk id="51" max="11" man="1"/>
    <brk id="105" max="11" man="1"/>
    <brk id="136" max="11" man="1"/>
    <brk id="192" max="11" man="1"/>
  </rowBreaks>
</worksheet>
</file>

<file path=xl/worksheets/sheet6.xml><?xml version="1.0" encoding="utf-8"?>
<worksheet xmlns="http://schemas.openxmlformats.org/spreadsheetml/2006/main" xmlns:r="http://schemas.openxmlformats.org/officeDocument/2006/relationships">
  <sheetPr>
    <pageSetUpPr fitToPage="1"/>
  </sheetPr>
  <dimension ref="A1:Q427"/>
  <sheetViews>
    <sheetView zoomScale="60" zoomScaleNormal="60" workbookViewId="0" topLeftCell="B7">
      <pane xSplit="3600" topLeftCell="A2" activePane="topRight" state="split"/>
      <selection pane="topLeft" activeCell="B40" sqref="B40"/>
      <selection pane="topRight" activeCell="F12" sqref="F12:F40"/>
    </sheetView>
  </sheetViews>
  <sheetFormatPr defaultColWidth="8.77734375" defaultRowHeight="15"/>
  <cols>
    <col min="1" max="1" width="1.77734375" style="98" customWidth="1"/>
    <col min="2" max="2" width="73.77734375" style="98" customWidth="1"/>
    <col min="3" max="3" width="2.77734375" style="98" customWidth="1"/>
    <col min="4" max="4" width="17.88671875" style="193" customWidth="1"/>
    <col min="5" max="5" width="1.66796875" style="114" customWidth="1"/>
    <col min="6" max="6" width="18.21484375" style="148" customWidth="1"/>
    <col min="7" max="7" width="1.1171875" style="114" customWidth="1"/>
    <col min="8" max="8" width="5.6640625" style="98" customWidth="1"/>
    <col min="9" max="9" width="12.10546875" style="98" customWidth="1"/>
    <col min="10" max="16384" width="5.6640625" style="98" customWidth="1"/>
  </cols>
  <sheetData>
    <row r="1" spans="1:7" ht="34.5" customHeight="1">
      <c r="A1" s="97"/>
      <c r="B1" s="559" t="s">
        <v>110</v>
      </c>
      <c r="C1" s="559"/>
      <c r="D1" s="559"/>
      <c r="E1" s="559"/>
      <c r="F1" s="559"/>
      <c r="G1" s="97"/>
    </row>
    <row r="2" spans="1:7" ht="45.75" customHeight="1">
      <c r="A2" s="97"/>
      <c r="B2" s="560" t="s">
        <v>210</v>
      </c>
      <c r="C2" s="560"/>
      <c r="D2" s="560"/>
      <c r="E2" s="560"/>
      <c r="F2" s="560"/>
      <c r="G2" s="97"/>
    </row>
    <row r="3" spans="1:7" ht="52.5" customHeight="1">
      <c r="A3" s="561"/>
      <c r="B3" s="561"/>
      <c r="C3" s="561"/>
      <c r="D3" s="561"/>
      <c r="E3" s="561"/>
      <c r="F3" s="561"/>
      <c r="G3" s="561"/>
    </row>
    <row r="4" spans="2:8" ht="25.5">
      <c r="B4" s="99"/>
      <c r="C4" s="99"/>
      <c r="D4" s="557"/>
      <c r="E4" s="557"/>
      <c r="F4" s="557"/>
      <c r="G4" s="100"/>
      <c r="H4" s="100"/>
    </row>
    <row r="5" spans="1:8" ht="24" thickBot="1">
      <c r="A5" s="101"/>
      <c r="B5" s="102" t="s">
        <v>294</v>
      </c>
      <c r="C5" s="103"/>
      <c r="D5" s="558"/>
      <c r="E5" s="558"/>
      <c r="F5" s="558"/>
      <c r="G5" s="104"/>
      <c r="H5" s="105"/>
    </row>
    <row r="6" spans="1:7" ht="36" customHeight="1">
      <c r="A6" s="101"/>
      <c r="B6" s="99"/>
      <c r="C6" s="99"/>
      <c r="D6" s="206" t="s">
        <v>300</v>
      </c>
      <c r="E6" s="169"/>
      <c r="F6" s="206" t="s">
        <v>246</v>
      </c>
      <c r="G6" s="106"/>
    </row>
    <row r="7" spans="1:7" ht="9.75" customHeight="1">
      <c r="A7" s="101"/>
      <c r="B7" s="99"/>
      <c r="C7" s="99"/>
      <c r="D7" s="207"/>
      <c r="E7" s="170"/>
      <c r="F7" s="107"/>
      <c r="G7" s="106"/>
    </row>
    <row r="8" spans="1:7" ht="23.25">
      <c r="A8" s="101"/>
      <c r="B8" s="99"/>
      <c r="C8" s="99"/>
      <c r="D8" s="208" t="s">
        <v>146</v>
      </c>
      <c r="E8" s="171"/>
      <c r="F8" s="108" t="s">
        <v>146</v>
      </c>
      <c r="G8" s="109"/>
    </row>
    <row r="9" spans="1:7" ht="23.25">
      <c r="A9" s="101"/>
      <c r="B9" s="99"/>
      <c r="C9" s="99"/>
      <c r="D9" s="209"/>
      <c r="E9" s="99"/>
      <c r="F9" s="107"/>
      <c r="G9" s="110"/>
    </row>
    <row r="10" spans="2:6" ht="23.25">
      <c r="B10" s="111" t="s">
        <v>195</v>
      </c>
      <c r="C10" s="112"/>
      <c r="D10" s="210"/>
      <c r="E10" s="144"/>
      <c r="F10" s="113"/>
    </row>
    <row r="11" spans="2:14" ht="26.25" customHeight="1">
      <c r="B11" s="115" t="s">
        <v>115</v>
      </c>
      <c r="C11" s="112"/>
      <c r="D11" s="211">
        <v>348485</v>
      </c>
      <c r="E11" s="144"/>
      <c r="F11" s="116">
        <v>342765.40599999996</v>
      </c>
      <c r="G11" s="117"/>
      <c r="H11" s="118"/>
      <c r="I11" s="118"/>
      <c r="J11" s="118"/>
      <c r="K11" s="118"/>
      <c r="L11" s="118"/>
      <c r="M11" s="118"/>
      <c r="N11" s="118"/>
    </row>
    <row r="12" spans="2:14" s="119" customFormat="1" ht="27.75" customHeight="1">
      <c r="B12" s="120" t="s">
        <v>116</v>
      </c>
      <c r="C12" s="121"/>
      <c r="D12" s="219">
        <v>-303945</v>
      </c>
      <c r="E12" s="172"/>
      <c r="F12" s="508">
        <v>-277809.35599999997</v>
      </c>
      <c r="G12" s="122"/>
      <c r="H12" s="123"/>
      <c r="I12" s="123"/>
      <c r="J12" s="123"/>
      <c r="K12" s="123"/>
      <c r="L12" s="123"/>
      <c r="M12" s="123"/>
      <c r="N12" s="123"/>
    </row>
    <row r="13" spans="2:14" ht="27.75" customHeight="1">
      <c r="B13" s="115"/>
      <c r="C13" s="112"/>
      <c r="D13" s="212">
        <v>44540</v>
      </c>
      <c r="E13" s="129"/>
      <c r="F13" s="509">
        <v>64956.05</v>
      </c>
      <c r="G13" s="124"/>
      <c r="H13" s="118"/>
      <c r="I13" s="118"/>
      <c r="J13" s="118"/>
      <c r="K13" s="118"/>
      <c r="L13" s="118"/>
      <c r="M13" s="118"/>
      <c r="N13" s="118"/>
    </row>
    <row r="14" spans="2:14" ht="27" customHeight="1">
      <c r="B14" s="115" t="s">
        <v>54</v>
      </c>
      <c r="C14" s="112"/>
      <c r="D14" s="212">
        <v>-7874</v>
      </c>
      <c r="E14" s="144"/>
      <c r="F14" s="509">
        <v>-10128</v>
      </c>
      <c r="G14" s="125"/>
      <c r="H14" s="118"/>
      <c r="I14" s="118"/>
      <c r="J14" s="118"/>
      <c r="K14" s="118"/>
      <c r="L14" s="118"/>
      <c r="M14" s="118"/>
      <c r="N14" s="118"/>
    </row>
    <row r="15" spans="2:7" s="119" customFormat="1" ht="39" customHeight="1">
      <c r="B15" s="126" t="s">
        <v>53</v>
      </c>
      <c r="C15" s="127"/>
      <c r="D15" s="213">
        <v>36666</v>
      </c>
      <c r="E15" s="173"/>
      <c r="F15" s="510">
        <v>54828.05</v>
      </c>
      <c r="G15" s="128"/>
    </row>
    <row r="16" spans="2:7" ht="18" customHeight="1">
      <c r="B16" s="99"/>
      <c r="C16" s="129"/>
      <c r="D16" s="71"/>
      <c r="E16" s="144"/>
      <c r="F16" s="73"/>
      <c r="G16" s="118"/>
    </row>
    <row r="17" spans="2:7" ht="27" customHeight="1">
      <c r="B17" s="130" t="s">
        <v>117</v>
      </c>
      <c r="C17" s="129"/>
      <c r="D17" s="212"/>
      <c r="E17" s="144"/>
      <c r="F17" s="509"/>
      <c r="G17" s="117"/>
    </row>
    <row r="18" spans="2:7" s="119" customFormat="1" ht="27.75" customHeight="1">
      <c r="B18" s="132" t="s">
        <v>244</v>
      </c>
      <c r="C18" s="133"/>
      <c r="D18" s="211">
        <v>-77285</v>
      </c>
      <c r="E18" s="133"/>
      <c r="F18" s="509">
        <v>-21636</v>
      </c>
      <c r="G18" s="123"/>
    </row>
    <row r="19" spans="2:7" s="119" customFormat="1" ht="27.75" customHeight="1">
      <c r="B19" s="132" t="s">
        <v>5</v>
      </c>
      <c r="C19" s="133"/>
      <c r="D19" s="211">
        <v>0</v>
      </c>
      <c r="E19" s="133"/>
      <c r="F19" s="509">
        <v>-2740</v>
      </c>
      <c r="G19" s="123"/>
    </row>
    <row r="20" spans="2:7" s="119" customFormat="1" ht="27.75" customHeight="1">
      <c r="B20" s="131" t="s">
        <v>141</v>
      </c>
      <c r="C20" s="121"/>
      <c r="D20" s="211">
        <v>-13253</v>
      </c>
      <c r="E20" s="133"/>
      <c r="F20" s="508">
        <v>-468</v>
      </c>
      <c r="G20" s="149"/>
    </row>
    <row r="21" spans="2:7" s="119" customFormat="1" ht="30.75" customHeight="1">
      <c r="B21" s="132"/>
      <c r="C21" s="133"/>
      <c r="D21" s="214">
        <v>-90538</v>
      </c>
      <c r="E21" s="174"/>
      <c r="F21" s="510">
        <v>-24844</v>
      </c>
      <c r="G21" s="128"/>
    </row>
    <row r="22" spans="1:6" ht="18" customHeight="1">
      <c r="A22" s="134"/>
      <c r="B22" s="135"/>
      <c r="C22" s="129"/>
      <c r="D22" s="212"/>
      <c r="E22" s="144"/>
      <c r="F22" s="509"/>
    </row>
    <row r="23" spans="2:6" ht="23.25" customHeight="1">
      <c r="B23" s="130" t="s">
        <v>118</v>
      </c>
      <c r="C23" s="129"/>
      <c r="D23" s="212"/>
      <c r="E23" s="144"/>
      <c r="F23" s="511"/>
    </row>
    <row r="24" spans="2:6" ht="29.25" customHeight="1">
      <c r="B24" s="99" t="s">
        <v>119</v>
      </c>
      <c r="C24" s="129"/>
      <c r="D24" s="215">
        <v>-18451</v>
      </c>
      <c r="E24" s="144"/>
      <c r="F24" s="509">
        <v>16791</v>
      </c>
    </row>
    <row r="25" spans="2:6" ht="29.25" customHeight="1">
      <c r="B25" s="99" t="s">
        <v>46</v>
      </c>
      <c r="C25" s="129"/>
      <c r="D25" s="215">
        <v>2281</v>
      </c>
      <c r="E25" s="144"/>
      <c r="F25" s="509">
        <v>134818</v>
      </c>
    </row>
    <row r="26" spans="2:6" ht="29.25" customHeight="1">
      <c r="B26" s="99" t="s">
        <v>47</v>
      </c>
      <c r="C26" s="129"/>
      <c r="D26" s="215">
        <v>-64525</v>
      </c>
      <c r="E26" s="144"/>
      <c r="F26" s="509">
        <v>-63343</v>
      </c>
    </row>
    <row r="27" spans="2:6" ht="29.25" customHeight="1">
      <c r="B27" s="99" t="s">
        <v>48</v>
      </c>
      <c r="C27" s="129"/>
      <c r="D27" s="212">
        <f>59660.9902+15000</f>
        <v>74660.9902</v>
      </c>
      <c r="E27" s="144"/>
      <c r="F27" s="509">
        <v>-112276</v>
      </c>
    </row>
    <row r="28" spans="2:6" ht="33" customHeight="1">
      <c r="B28" s="99" t="s">
        <v>120</v>
      </c>
      <c r="C28" s="129"/>
      <c r="D28" s="212">
        <v>-33954.583329999994</v>
      </c>
      <c r="E28" s="144"/>
      <c r="F28" s="509">
        <v>-27566</v>
      </c>
    </row>
    <row r="29" spans="2:6" ht="33" customHeight="1">
      <c r="B29" s="99" t="s">
        <v>141</v>
      </c>
      <c r="C29" s="129"/>
      <c r="D29" s="212">
        <v>-6461</v>
      </c>
      <c r="E29" s="144"/>
      <c r="F29" s="509">
        <v>800</v>
      </c>
    </row>
    <row r="30" spans="2:7" s="119" customFormat="1" ht="29.25" customHeight="1">
      <c r="B30" s="136"/>
      <c r="C30" s="133"/>
      <c r="D30" s="214">
        <f>SUM(D24:D29)</f>
        <v>-46449.593129999994</v>
      </c>
      <c r="E30" s="173"/>
      <c r="F30" s="510">
        <v>-50776</v>
      </c>
      <c r="G30" s="137"/>
    </row>
    <row r="31" spans="2:6" ht="18" customHeight="1">
      <c r="B31" s="99"/>
      <c r="C31" s="129"/>
      <c r="D31" s="212"/>
      <c r="E31" s="175"/>
      <c r="F31" s="509"/>
    </row>
    <row r="32" spans="2:6" ht="27" customHeight="1">
      <c r="B32" s="138" t="s">
        <v>56</v>
      </c>
      <c r="C32" s="129"/>
      <c r="D32" s="212">
        <f>D30+D21+D15</f>
        <v>-100321.59313</v>
      </c>
      <c r="E32" s="144"/>
      <c r="F32" s="459">
        <v>-20791.95</v>
      </c>
    </row>
    <row r="33" spans="2:6" ht="27.75" customHeight="1">
      <c r="B33" s="138" t="s">
        <v>121</v>
      </c>
      <c r="C33" s="129"/>
      <c r="D33" s="212">
        <v>0</v>
      </c>
      <c r="E33" s="144"/>
      <c r="F33" s="459">
        <v>0</v>
      </c>
    </row>
    <row r="34" spans="2:7" ht="27.75" customHeight="1">
      <c r="B34" s="139" t="s">
        <v>122</v>
      </c>
      <c r="C34" s="129"/>
      <c r="D34" s="176">
        <v>165992</v>
      </c>
      <c r="E34" s="177"/>
      <c r="F34" s="459">
        <v>73575</v>
      </c>
      <c r="G34" s="140"/>
    </row>
    <row r="35" spans="2:7" s="119" customFormat="1" ht="31.5" customHeight="1" thickBot="1">
      <c r="B35" s="141" t="s">
        <v>123</v>
      </c>
      <c r="C35" s="142"/>
      <c r="D35" s="178">
        <f>SUM(D32:D34)</f>
        <v>65670.40687</v>
      </c>
      <c r="E35" s="179"/>
      <c r="F35" s="512">
        <v>52783.05</v>
      </c>
      <c r="G35" s="143"/>
    </row>
    <row r="36" spans="2:7" s="119" customFormat="1" ht="31.5" customHeight="1">
      <c r="B36" s="141"/>
      <c r="C36" s="142"/>
      <c r="D36" s="180"/>
      <c r="E36" s="181"/>
      <c r="F36" s="513"/>
      <c r="G36" s="122"/>
    </row>
    <row r="37" spans="2:7" s="119" customFormat="1" ht="31.5" customHeight="1">
      <c r="B37" s="141" t="s">
        <v>212</v>
      </c>
      <c r="C37" s="142"/>
      <c r="D37" s="180"/>
      <c r="E37" s="181"/>
      <c r="F37" s="514"/>
      <c r="G37" s="122"/>
    </row>
    <row r="38" spans="2:7" s="119" customFormat="1" ht="31.5" customHeight="1">
      <c r="B38" s="151" t="s">
        <v>213</v>
      </c>
      <c r="C38" s="142"/>
      <c r="D38" s="180">
        <v>110836</v>
      </c>
      <c r="E38" s="181"/>
      <c r="F38" s="513">
        <v>124581</v>
      </c>
      <c r="G38" s="122"/>
    </row>
    <row r="39" spans="2:7" s="119" customFormat="1" ht="31.5" customHeight="1">
      <c r="B39" s="151" t="s">
        <v>214</v>
      </c>
      <c r="C39" s="142"/>
      <c r="D39" s="180">
        <v>-45165.608439999996</v>
      </c>
      <c r="E39" s="181"/>
      <c r="F39" s="509">
        <v>-71798</v>
      </c>
      <c r="G39" s="122"/>
    </row>
    <row r="40" spans="2:7" s="119" customFormat="1" ht="31.5" customHeight="1" thickBot="1">
      <c r="B40" s="141" t="s">
        <v>123</v>
      </c>
      <c r="C40" s="142"/>
      <c r="D40" s="178">
        <v>65670.39156</v>
      </c>
      <c r="E40" s="179"/>
      <c r="F40" s="512">
        <v>52783</v>
      </c>
      <c r="G40" s="143"/>
    </row>
    <row r="41" spans="2:6" ht="51.75" customHeight="1">
      <c r="B41" s="99"/>
      <c r="C41" s="129"/>
      <c r="D41" s="71"/>
      <c r="E41" s="144"/>
      <c r="F41" s="73"/>
    </row>
    <row r="42" spans="2:17" ht="42.75" customHeight="1">
      <c r="B42" s="555" t="s">
        <v>318</v>
      </c>
      <c r="C42" s="556"/>
      <c r="D42" s="556"/>
      <c r="E42" s="556"/>
      <c r="F42" s="556"/>
      <c r="G42" s="556"/>
      <c r="H42" s="145"/>
      <c r="I42" s="145"/>
      <c r="J42" s="145"/>
      <c r="K42" s="145"/>
      <c r="L42" s="145"/>
      <c r="M42" s="145"/>
      <c r="N42" s="145"/>
      <c r="O42" s="145"/>
      <c r="P42" s="145"/>
      <c r="Q42" s="145"/>
    </row>
    <row r="43" spans="2:6" ht="18" customHeight="1">
      <c r="B43" s="99"/>
      <c r="C43" s="129"/>
      <c r="D43" s="216"/>
      <c r="E43" s="144"/>
      <c r="F43" s="146"/>
    </row>
    <row r="44" spans="2:6" ht="18" customHeight="1">
      <c r="B44" s="99"/>
      <c r="C44" s="129"/>
      <c r="D44" s="216"/>
      <c r="E44" s="144"/>
      <c r="F44" s="146"/>
    </row>
    <row r="45" spans="2:6" ht="18" customHeight="1">
      <c r="B45" s="99"/>
      <c r="C45" s="129"/>
      <c r="D45" s="216"/>
      <c r="E45" s="144"/>
      <c r="F45" s="146"/>
    </row>
    <row r="46" spans="2:6" ht="23.25">
      <c r="B46" s="99"/>
      <c r="C46" s="129"/>
      <c r="D46" s="216"/>
      <c r="E46" s="144"/>
      <c r="F46" s="146"/>
    </row>
    <row r="47" spans="2:6" ht="23.25">
      <c r="B47" s="99"/>
      <c r="C47" s="129"/>
      <c r="D47" s="216"/>
      <c r="E47" s="144"/>
      <c r="F47" s="146"/>
    </row>
    <row r="48" spans="2:6" ht="23.25">
      <c r="B48" s="99"/>
      <c r="C48" s="129"/>
      <c r="D48" s="216"/>
      <c r="E48" s="144"/>
      <c r="F48" s="146"/>
    </row>
    <row r="49" spans="2:6" ht="23.25">
      <c r="B49" s="99"/>
      <c r="C49" s="129"/>
      <c r="D49" s="216"/>
      <c r="E49" s="144"/>
      <c r="F49" s="146"/>
    </row>
    <row r="50" spans="2:6" ht="23.25">
      <c r="B50" s="99"/>
      <c r="C50" s="129"/>
      <c r="D50" s="216"/>
      <c r="E50" s="144"/>
      <c r="F50" s="146"/>
    </row>
    <row r="51" spans="2:6" ht="23.25">
      <c r="B51" s="99"/>
      <c r="C51" s="129"/>
      <c r="D51" s="216"/>
      <c r="E51" s="144"/>
      <c r="F51" s="146"/>
    </row>
    <row r="52" spans="2:6" ht="23.25">
      <c r="B52" s="99"/>
      <c r="C52" s="129"/>
      <c r="D52" s="216"/>
      <c r="E52" s="144"/>
      <c r="F52" s="146"/>
    </row>
    <row r="53" spans="2:6" ht="23.25">
      <c r="B53" s="99"/>
      <c r="C53" s="129"/>
      <c r="D53" s="216"/>
      <c r="E53" s="144"/>
      <c r="F53" s="146"/>
    </row>
    <row r="54" spans="2:6" ht="23.25">
      <c r="B54" s="99"/>
      <c r="C54" s="129"/>
      <c r="D54" s="216"/>
      <c r="E54" s="144"/>
      <c r="F54" s="146"/>
    </row>
    <row r="55" spans="2:6" ht="23.25">
      <c r="B55" s="99"/>
      <c r="C55" s="129"/>
      <c r="D55" s="216"/>
      <c r="E55" s="144"/>
      <c r="F55" s="146"/>
    </row>
    <row r="56" spans="2:6" ht="23.25">
      <c r="B56" s="99"/>
      <c r="C56" s="129"/>
      <c r="D56" s="216"/>
      <c r="E56" s="144"/>
      <c r="F56" s="146"/>
    </row>
    <row r="57" spans="2:6" ht="23.25">
      <c r="B57" s="99"/>
      <c r="C57" s="129"/>
      <c r="D57" s="216"/>
      <c r="E57" s="144"/>
      <c r="F57" s="146"/>
    </row>
    <row r="58" spans="2:6" ht="23.25">
      <c r="B58" s="99"/>
      <c r="C58" s="129"/>
      <c r="D58" s="216"/>
      <c r="E58" s="144"/>
      <c r="F58" s="146"/>
    </row>
    <row r="59" spans="2:6" ht="23.25">
      <c r="B59" s="99"/>
      <c r="C59" s="129"/>
      <c r="D59" s="216"/>
      <c r="E59" s="144"/>
      <c r="F59" s="146"/>
    </row>
    <row r="60" spans="2:6" ht="23.25">
      <c r="B60" s="99"/>
      <c r="C60" s="129"/>
      <c r="D60" s="216"/>
      <c r="E60" s="144"/>
      <c r="F60" s="146"/>
    </row>
    <row r="61" spans="2:6" ht="23.25">
      <c r="B61" s="99"/>
      <c r="C61" s="129"/>
      <c r="D61" s="216"/>
      <c r="E61" s="144"/>
      <c r="F61" s="146"/>
    </row>
    <row r="62" spans="2:6" ht="23.25">
      <c r="B62" s="99"/>
      <c r="C62" s="129"/>
      <c r="D62" s="216"/>
      <c r="E62" s="144"/>
      <c r="F62" s="146"/>
    </row>
    <row r="63" spans="2:6" ht="23.25">
      <c r="B63" s="99"/>
      <c r="C63" s="129"/>
      <c r="D63" s="216"/>
      <c r="E63" s="144"/>
      <c r="F63" s="146"/>
    </row>
    <row r="64" spans="2:6" ht="23.25">
      <c r="B64" s="99"/>
      <c r="C64" s="129"/>
      <c r="D64" s="216"/>
      <c r="E64" s="144"/>
      <c r="F64" s="146"/>
    </row>
    <row r="65" spans="2:6" ht="23.25">
      <c r="B65" s="99"/>
      <c r="C65" s="129"/>
      <c r="D65" s="216"/>
      <c r="E65" s="144"/>
      <c r="F65" s="146"/>
    </row>
    <row r="66" spans="2:6" ht="23.25">
      <c r="B66" s="99"/>
      <c r="C66" s="129"/>
      <c r="D66" s="216"/>
      <c r="E66" s="144"/>
      <c r="F66" s="146"/>
    </row>
    <row r="67" spans="2:6" ht="23.25">
      <c r="B67" s="99"/>
      <c r="C67" s="129"/>
      <c r="D67" s="216"/>
      <c r="E67" s="144"/>
      <c r="F67" s="146"/>
    </row>
    <row r="68" spans="2:6" ht="23.25">
      <c r="B68" s="99"/>
      <c r="C68" s="129"/>
      <c r="D68" s="216"/>
      <c r="E68" s="144"/>
      <c r="F68" s="146"/>
    </row>
    <row r="69" spans="2:6" ht="23.25">
      <c r="B69" s="99"/>
      <c r="C69" s="129"/>
      <c r="D69" s="216"/>
      <c r="E69" s="144"/>
      <c r="F69" s="146"/>
    </row>
    <row r="70" spans="2:6" ht="23.25">
      <c r="B70" s="99"/>
      <c r="C70" s="129"/>
      <c r="D70" s="216"/>
      <c r="E70" s="144"/>
      <c r="F70" s="146"/>
    </row>
    <row r="71" spans="2:6" ht="23.25">
      <c r="B71" s="99"/>
      <c r="C71" s="129"/>
      <c r="D71" s="216"/>
      <c r="E71" s="144"/>
      <c r="F71" s="146"/>
    </row>
    <row r="72" spans="2:6" ht="23.25">
      <c r="B72" s="99"/>
      <c r="C72" s="129"/>
      <c r="D72" s="216"/>
      <c r="E72" s="144"/>
      <c r="F72" s="146"/>
    </row>
    <row r="73" spans="2:6" ht="23.25">
      <c r="B73" s="99"/>
      <c r="C73" s="129"/>
      <c r="D73" s="216"/>
      <c r="E73" s="144"/>
      <c r="F73" s="146"/>
    </row>
    <row r="74" spans="2:6" ht="23.25">
      <c r="B74" s="99"/>
      <c r="C74" s="129"/>
      <c r="D74" s="216"/>
      <c r="E74" s="144"/>
      <c r="F74" s="146"/>
    </row>
    <row r="75" spans="2:6" ht="23.25">
      <c r="B75" s="99"/>
      <c r="C75" s="129"/>
      <c r="D75" s="216"/>
      <c r="E75" s="144"/>
      <c r="F75" s="146"/>
    </row>
    <row r="76" spans="2:6" ht="23.25">
      <c r="B76" s="99"/>
      <c r="C76" s="129"/>
      <c r="D76" s="216"/>
      <c r="E76" s="144"/>
      <c r="F76" s="146"/>
    </row>
    <row r="77" spans="2:6" ht="23.25">
      <c r="B77" s="99"/>
      <c r="C77" s="129"/>
      <c r="D77" s="216"/>
      <c r="E77" s="144"/>
      <c r="F77" s="146"/>
    </row>
    <row r="78" spans="2:6" ht="23.25">
      <c r="B78" s="99"/>
      <c r="C78" s="129"/>
      <c r="D78" s="216"/>
      <c r="E78" s="144"/>
      <c r="F78" s="146"/>
    </row>
    <row r="79" spans="2:6" ht="23.25">
      <c r="B79" s="99"/>
      <c r="C79" s="129"/>
      <c r="D79" s="216"/>
      <c r="E79" s="144"/>
      <c r="F79" s="146"/>
    </row>
    <row r="80" spans="2:6" ht="23.25">
      <c r="B80" s="99"/>
      <c r="C80" s="129"/>
      <c r="D80" s="216"/>
      <c r="E80" s="144"/>
      <c r="F80" s="146"/>
    </row>
    <row r="81" spans="2:6" ht="23.25">
      <c r="B81" s="99"/>
      <c r="C81" s="129"/>
      <c r="D81" s="216"/>
      <c r="E81" s="144"/>
      <c r="F81" s="146"/>
    </row>
    <row r="82" spans="2:6" ht="23.25">
      <c r="B82" s="99"/>
      <c r="C82" s="129"/>
      <c r="D82" s="216"/>
      <c r="E82" s="144"/>
      <c r="F82" s="146"/>
    </row>
    <row r="83" spans="2:6" ht="23.25">
      <c r="B83" s="99"/>
      <c r="C83" s="129"/>
      <c r="D83" s="216"/>
      <c r="E83" s="144"/>
      <c r="F83" s="146"/>
    </row>
    <row r="84" spans="3:6" ht="18.75">
      <c r="C84" s="118"/>
      <c r="D84" s="217"/>
      <c r="E84" s="117"/>
      <c r="F84" s="147"/>
    </row>
    <row r="85" spans="3:6" ht="18.75">
      <c r="C85" s="118"/>
      <c r="D85" s="217"/>
      <c r="E85" s="117"/>
      <c r="F85" s="147"/>
    </row>
    <row r="86" spans="3:6" ht="18.75">
      <c r="C86" s="118"/>
      <c r="D86" s="217"/>
      <c r="E86" s="117"/>
      <c r="F86" s="147"/>
    </row>
    <row r="87" spans="3:6" ht="18.75">
      <c r="C87" s="118"/>
      <c r="D87" s="217"/>
      <c r="E87" s="117"/>
      <c r="F87" s="147"/>
    </row>
    <row r="88" spans="3:6" ht="18.75">
      <c r="C88" s="118"/>
      <c r="D88" s="217"/>
      <c r="E88" s="117"/>
      <c r="F88" s="147"/>
    </row>
    <row r="89" spans="3:6" ht="18.75">
      <c r="C89" s="118"/>
      <c r="D89" s="217"/>
      <c r="E89" s="117"/>
      <c r="F89" s="147"/>
    </row>
    <row r="90" spans="3:6" ht="18.75">
      <c r="C90" s="118"/>
      <c r="D90" s="217"/>
      <c r="E90" s="117"/>
      <c r="F90" s="147"/>
    </row>
    <row r="91" spans="3:6" ht="18.75">
      <c r="C91" s="118"/>
      <c r="D91" s="217"/>
      <c r="E91" s="117"/>
      <c r="F91" s="147"/>
    </row>
    <row r="92" spans="3:6" ht="18.75">
      <c r="C92" s="118"/>
      <c r="D92" s="217"/>
      <c r="E92" s="117"/>
      <c r="F92" s="147"/>
    </row>
    <row r="93" spans="3:6" ht="18.75">
      <c r="C93" s="118"/>
      <c r="D93" s="217"/>
      <c r="E93" s="117"/>
      <c r="F93" s="147"/>
    </row>
    <row r="94" spans="3:6" ht="18.75">
      <c r="C94" s="118"/>
      <c r="D94" s="217"/>
      <c r="E94" s="117"/>
      <c r="F94" s="147"/>
    </row>
    <row r="95" spans="3:6" ht="18.75">
      <c r="C95" s="118"/>
      <c r="D95" s="217"/>
      <c r="E95" s="117"/>
      <c r="F95" s="147"/>
    </row>
    <row r="96" spans="3:6" ht="18.75">
      <c r="C96" s="118"/>
      <c r="D96" s="217"/>
      <c r="E96" s="117"/>
      <c r="F96" s="147"/>
    </row>
    <row r="97" spans="3:6" ht="18.75">
      <c r="C97" s="118"/>
      <c r="D97" s="217"/>
      <c r="E97" s="117"/>
      <c r="F97" s="147"/>
    </row>
    <row r="98" spans="3:6" ht="18.75">
      <c r="C98" s="118"/>
      <c r="D98" s="217"/>
      <c r="E98" s="117"/>
      <c r="F98" s="147"/>
    </row>
    <row r="99" spans="3:6" ht="18.75">
      <c r="C99" s="118"/>
      <c r="D99" s="217"/>
      <c r="E99" s="117"/>
      <c r="F99" s="147"/>
    </row>
    <row r="100" spans="3:6" ht="18.75">
      <c r="C100" s="118"/>
      <c r="D100" s="217"/>
      <c r="E100" s="117"/>
      <c r="F100" s="147"/>
    </row>
    <row r="101" spans="3:6" ht="18.75">
      <c r="C101" s="118"/>
      <c r="D101" s="217"/>
      <c r="E101" s="117"/>
      <c r="F101" s="147"/>
    </row>
    <row r="102" spans="3:6" ht="18.75">
      <c r="C102" s="118"/>
      <c r="D102" s="217"/>
      <c r="E102" s="117"/>
      <c r="F102" s="147"/>
    </row>
    <row r="103" spans="3:6" ht="18.75">
      <c r="C103" s="118"/>
      <c r="D103" s="217"/>
      <c r="E103" s="117"/>
      <c r="F103" s="147"/>
    </row>
    <row r="104" spans="3:6" ht="18.75">
      <c r="C104" s="118"/>
      <c r="D104" s="217"/>
      <c r="E104" s="117"/>
      <c r="F104" s="147"/>
    </row>
    <row r="105" spans="3:6" ht="18.75">
      <c r="C105" s="118"/>
      <c r="D105" s="217"/>
      <c r="E105" s="117"/>
      <c r="F105" s="147"/>
    </row>
    <row r="106" spans="3:6" ht="18.75">
      <c r="C106" s="118"/>
      <c r="D106" s="217"/>
      <c r="E106" s="117"/>
      <c r="F106" s="147"/>
    </row>
    <row r="107" spans="3:6" ht="18.75">
      <c r="C107" s="118"/>
      <c r="D107" s="217"/>
      <c r="E107" s="117"/>
      <c r="F107" s="147"/>
    </row>
    <row r="108" spans="3:6" ht="18.75">
      <c r="C108" s="118"/>
      <c r="D108" s="217"/>
      <c r="E108" s="117"/>
      <c r="F108" s="147"/>
    </row>
    <row r="109" spans="3:6" ht="18.75">
      <c r="C109" s="118"/>
      <c r="D109" s="217"/>
      <c r="E109" s="117"/>
      <c r="F109" s="147"/>
    </row>
    <row r="110" spans="3:6" ht="18.75">
      <c r="C110" s="118"/>
      <c r="D110" s="217"/>
      <c r="E110" s="117"/>
      <c r="F110" s="147"/>
    </row>
    <row r="111" spans="3:6" ht="18.75">
      <c r="C111" s="118"/>
      <c r="D111" s="217"/>
      <c r="E111" s="117"/>
      <c r="F111" s="147"/>
    </row>
    <row r="112" spans="3:6" ht="18.75">
      <c r="C112" s="118"/>
      <c r="D112" s="217"/>
      <c r="E112" s="117"/>
      <c r="F112" s="147"/>
    </row>
    <row r="113" spans="3:6" ht="18.75">
      <c r="C113" s="118"/>
      <c r="D113" s="217"/>
      <c r="E113" s="117"/>
      <c r="F113" s="147"/>
    </row>
    <row r="114" spans="3:6" ht="18.75">
      <c r="C114" s="118"/>
      <c r="D114" s="217"/>
      <c r="E114" s="117"/>
      <c r="F114" s="147"/>
    </row>
    <row r="115" spans="3:6" ht="18.75">
      <c r="C115" s="118"/>
      <c r="D115" s="217"/>
      <c r="E115" s="117"/>
      <c r="F115" s="147"/>
    </row>
    <row r="116" spans="3:6" ht="18.75">
      <c r="C116" s="118"/>
      <c r="D116" s="217"/>
      <c r="E116" s="117"/>
      <c r="F116" s="147"/>
    </row>
    <row r="117" spans="3:6" ht="18.75">
      <c r="C117" s="118"/>
      <c r="D117" s="217"/>
      <c r="E117" s="117"/>
      <c r="F117" s="147"/>
    </row>
    <row r="118" spans="3:6" ht="18.75">
      <c r="C118" s="118"/>
      <c r="D118" s="217"/>
      <c r="E118" s="117"/>
      <c r="F118" s="147"/>
    </row>
    <row r="119" spans="3:6" ht="18.75">
      <c r="C119" s="118"/>
      <c r="D119" s="217"/>
      <c r="E119" s="117"/>
      <c r="F119" s="147"/>
    </row>
    <row r="120" spans="3:6" ht="18.75">
      <c r="C120" s="118"/>
      <c r="D120" s="217"/>
      <c r="E120" s="117"/>
      <c r="F120" s="147"/>
    </row>
    <row r="121" spans="3:6" ht="18.75">
      <c r="C121" s="118"/>
      <c r="D121" s="217"/>
      <c r="E121" s="117"/>
      <c r="F121" s="147"/>
    </row>
    <row r="122" spans="3:6" ht="18.75">
      <c r="C122" s="118"/>
      <c r="D122" s="217"/>
      <c r="E122" s="117"/>
      <c r="F122" s="147"/>
    </row>
    <row r="123" spans="3:6" ht="18.75">
      <c r="C123" s="118"/>
      <c r="D123" s="217"/>
      <c r="E123" s="117"/>
      <c r="F123" s="147"/>
    </row>
    <row r="124" spans="3:6" ht="18.75">
      <c r="C124" s="118"/>
      <c r="D124" s="217"/>
      <c r="E124" s="117"/>
      <c r="F124" s="147"/>
    </row>
    <row r="125" spans="3:6" ht="18.75">
      <c r="C125" s="118"/>
      <c r="D125" s="217"/>
      <c r="E125" s="117"/>
      <c r="F125" s="147"/>
    </row>
    <row r="126" spans="3:6" ht="18.75">
      <c r="C126" s="118"/>
      <c r="D126" s="217"/>
      <c r="E126" s="117"/>
      <c r="F126" s="147"/>
    </row>
    <row r="127" spans="3:6" ht="18.75">
      <c r="C127" s="118"/>
      <c r="D127" s="217"/>
      <c r="E127" s="117"/>
      <c r="F127" s="147"/>
    </row>
    <row r="128" spans="3:6" ht="18.75">
      <c r="C128" s="118"/>
      <c r="D128" s="217"/>
      <c r="E128" s="117"/>
      <c r="F128" s="147"/>
    </row>
    <row r="129" spans="3:6" ht="18.75">
      <c r="C129" s="118"/>
      <c r="D129" s="217"/>
      <c r="E129" s="117"/>
      <c r="F129" s="147"/>
    </row>
    <row r="130" spans="3:6" ht="18.75">
      <c r="C130" s="118"/>
      <c r="D130" s="217"/>
      <c r="E130" s="117"/>
      <c r="F130" s="147"/>
    </row>
    <row r="131" spans="3:6" ht="18.75">
      <c r="C131" s="118"/>
      <c r="D131" s="217"/>
      <c r="E131" s="117"/>
      <c r="F131" s="147"/>
    </row>
    <row r="132" spans="3:6" ht="18.75">
      <c r="C132" s="118"/>
      <c r="D132" s="217"/>
      <c r="E132" s="117"/>
      <c r="F132" s="147"/>
    </row>
    <row r="133" spans="3:6" ht="18.75">
      <c r="C133" s="118"/>
      <c r="D133" s="217"/>
      <c r="E133" s="117"/>
      <c r="F133" s="147"/>
    </row>
    <row r="134" spans="3:6" ht="18.75">
      <c r="C134" s="118"/>
      <c r="D134" s="217"/>
      <c r="E134" s="117"/>
      <c r="F134" s="147"/>
    </row>
    <row r="135" spans="3:6" ht="18.75">
      <c r="C135" s="118"/>
      <c r="D135" s="217"/>
      <c r="E135" s="117"/>
      <c r="F135" s="147"/>
    </row>
    <row r="136" spans="3:6" ht="18.75">
      <c r="C136" s="118"/>
      <c r="D136" s="217"/>
      <c r="E136" s="117"/>
      <c r="F136" s="147"/>
    </row>
    <row r="137" spans="3:6" ht="18.75">
      <c r="C137" s="118"/>
      <c r="D137" s="217"/>
      <c r="E137" s="117"/>
      <c r="F137" s="147"/>
    </row>
    <row r="138" spans="3:6" ht="18.75">
      <c r="C138" s="118"/>
      <c r="D138" s="217"/>
      <c r="E138" s="117"/>
      <c r="F138" s="147"/>
    </row>
    <row r="139" spans="3:6" ht="18.75">
      <c r="C139" s="118"/>
      <c r="D139" s="217"/>
      <c r="E139" s="117"/>
      <c r="F139" s="147"/>
    </row>
    <row r="140" spans="3:6" ht="18.75">
      <c r="C140" s="118"/>
      <c r="D140" s="217"/>
      <c r="E140" s="117"/>
      <c r="F140" s="147"/>
    </row>
    <row r="141" spans="3:6" ht="18.75">
      <c r="C141" s="118"/>
      <c r="D141" s="217"/>
      <c r="E141" s="117"/>
      <c r="F141" s="147"/>
    </row>
    <row r="142" spans="3:6" ht="18.75">
      <c r="C142" s="118"/>
      <c r="D142" s="217"/>
      <c r="E142" s="117"/>
      <c r="F142" s="147"/>
    </row>
    <row r="143" spans="3:6" ht="18.75">
      <c r="C143" s="118"/>
      <c r="D143" s="217"/>
      <c r="E143" s="117"/>
      <c r="F143" s="147"/>
    </row>
    <row r="144" spans="3:6" ht="18.75">
      <c r="C144" s="118"/>
      <c r="D144" s="217"/>
      <c r="E144" s="117"/>
      <c r="F144" s="147"/>
    </row>
    <row r="145" spans="3:6" ht="18.75">
      <c r="C145" s="118"/>
      <c r="D145" s="217"/>
      <c r="E145" s="117"/>
      <c r="F145" s="147"/>
    </row>
    <row r="146" spans="3:6" ht="18.75">
      <c r="C146" s="118"/>
      <c r="D146" s="217"/>
      <c r="E146" s="117"/>
      <c r="F146" s="147"/>
    </row>
    <row r="147" spans="3:6" ht="18.75">
      <c r="C147" s="118"/>
      <c r="D147" s="217"/>
      <c r="E147" s="117"/>
      <c r="F147" s="147"/>
    </row>
    <row r="148" spans="3:6" ht="18.75">
      <c r="C148" s="118"/>
      <c r="D148" s="217"/>
      <c r="E148" s="117"/>
      <c r="F148" s="147"/>
    </row>
    <row r="149" spans="3:6" ht="18.75">
      <c r="C149" s="118"/>
      <c r="D149" s="217"/>
      <c r="E149" s="117"/>
      <c r="F149" s="147"/>
    </row>
    <row r="150" spans="3:6" ht="18.75">
      <c r="C150" s="118"/>
      <c r="D150" s="217"/>
      <c r="E150" s="117"/>
      <c r="F150" s="147"/>
    </row>
    <row r="151" spans="3:6" ht="18.75">
      <c r="C151" s="118"/>
      <c r="D151" s="217"/>
      <c r="E151" s="117"/>
      <c r="F151" s="147"/>
    </row>
    <row r="152" spans="3:6" ht="18.75">
      <c r="C152" s="118"/>
      <c r="D152" s="217"/>
      <c r="E152" s="117"/>
      <c r="F152" s="147"/>
    </row>
    <row r="153" spans="3:6" ht="18.75">
      <c r="C153" s="118"/>
      <c r="D153" s="217"/>
      <c r="E153" s="117"/>
      <c r="F153" s="147"/>
    </row>
    <row r="154" spans="3:6" ht="18.75">
      <c r="C154" s="118"/>
      <c r="D154" s="217"/>
      <c r="E154" s="117"/>
      <c r="F154" s="147"/>
    </row>
    <row r="155" spans="3:6" ht="18.75">
      <c r="C155" s="118"/>
      <c r="D155" s="217"/>
      <c r="E155" s="117"/>
      <c r="F155" s="147"/>
    </row>
    <row r="156" spans="3:6" ht="18.75">
      <c r="C156" s="118"/>
      <c r="D156" s="217"/>
      <c r="E156" s="117"/>
      <c r="F156" s="147"/>
    </row>
    <row r="157" spans="3:6" ht="18.75">
      <c r="C157" s="118"/>
      <c r="D157" s="217"/>
      <c r="E157" s="117"/>
      <c r="F157" s="147"/>
    </row>
    <row r="158" spans="3:6" ht="18.75">
      <c r="C158" s="118"/>
      <c r="D158" s="217"/>
      <c r="E158" s="117"/>
      <c r="F158" s="147"/>
    </row>
    <row r="159" spans="3:6" ht="18.75">
      <c r="C159" s="118"/>
      <c r="D159" s="217"/>
      <c r="E159" s="117"/>
      <c r="F159" s="147"/>
    </row>
    <row r="160" spans="3:6" ht="18.75">
      <c r="C160" s="118"/>
      <c r="D160" s="217"/>
      <c r="E160" s="117"/>
      <c r="F160" s="147"/>
    </row>
    <row r="161" spans="3:6" ht="18.75">
      <c r="C161" s="118"/>
      <c r="D161" s="217"/>
      <c r="E161" s="117"/>
      <c r="F161" s="147"/>
    </row>
    <row r="162" spans="3:6" ht="18.75">
      <c r="C162" s="118"/>
      <c r="D162" s="217"/>
      <c r="E162" s="117"/>
      <c r="F162" s="147"/>
    </row>
    <row r="163" spans="3:6" ht="18.75">
      <c r="C163" s="118"/>
      <c r="D163" s="217"/>
      <c r="E163" s="117"/>
      <c r="F163" s="147"/>
    </row>
    <row r="164" spans="3:6" ht="18.75">
      <c r="C164" s="118"/>
      <c r="D164" s="217"/>
      <c r="E164" s="117"/>
      <c r="F164" s="147"/>
    </row>
    <row r="165" spans="3:6" ht="18.75">
      <c r="C165" s="118"/>
      <c r="D165" s="217"/>
      <c r="E165" s="117"/>
      <c r="F165" s="147"/>
    </row>
    <row r="166" spans="3:6" ht="18.75">
      <c r="C166" s="118"/>
      <c r="D166" s="217"/>
      <c r="E166" s="117"/>
      <c r="F166" s="147"/>
    </row>
    <row r="167" spans="3:6" ht="18.75">
      <c r="C167" s="118"/>
      <c r="D167" s="217"/>
      <c r="E167" s="117"/>
      <c r="F167" s="147"/>
    </row>
    <row r="168" spans="3:6" ht="18.75">
      <c r="C168" s="118"/>
      <c r="D168" s="217"/>
      <c r="E168" s="117"/>
      <c r="F168" s="147"/>
    </row>
    <row r="169" spans="3:6" ht="18.75">
      <c r="C169" s="118"/>
      <c r="D169" s="217"/>
      <c r="E169" s="117"/>
      <c r="F169" s="147"/>
    </row>
    <row r="170" spans="3:6" ht="18.75">
      <c r="C170" s="118"/>
      <c r="D170" s="217"/>
      <c r="E170" s="117"/>
      <c r="F170" s="147"/>
    </row>
    <row r="171" spans="3:6" ht="18.75">
      <c r="C171" s="118"/>
      <c r="D171" s="217"/>
      <c r="E171" s="117"/>
      <c r="F171" s="147"/>
    </row>
    <row r="172" spans="3:6" ht="18.75">
      <c r="C172" s="118"/>
      <c r="D172" s="217"/>
      <c r="E172" s="117"/>
      <c r="F172" s="147"/>
    </row>
    <row r="173" spans="3:6" ht="18.75">
      <c r="C173" s="118"/>
      <c r="D173" s="217"/>
      <c r="E173" s="117"/>
      <c r="F173" s="147"/>
    </row>
    <row r="174" spans="3:6" ht="18.75">
      <c r="C174" s="118"/>
      <c r="D174" s="217"/>
      <c r="E174" s="117"/>
      <c r="F174" s="147"/>
    </row>
    <row r="175" spans="3:6" ht="18.75">
      <c r="C175" s="118"/>
      <c r="D175" s="217"/>
      <c r="E175" s="117"/>
      <c r="F175" s="147"/>
    </row>
    <row r="176" spans="3:6" ht="18.75">
      <c r="C176" s="118"/>
      <c r="D176" s="217"/>
      <c r="E176" s="117"/>
      <c r="F176" s="147"/>
    </row>
    <row r="177" spans="3:6" ht="18.75">
      <c r="C177" s="118"/>
      <c r="D177" s="217"/>
      <c r="E177" s="117"/>
      <c r="F177" s="147"/>
    </row>
    <row r="178" spans="3:6" ht="18.75">
      <c r="C178" s="118"/>
      <c r="D178" s="217"/>
      <c r="E178" s="117"/>
      <c r="F178" s="147"/>
    </row>
    <row r="179" spans="3:6" ht="18.75">
      <c r="C179" s="118"/>
      <c r="D179" s="217"/>
      <c r="E179" s="117"/>
      <c r="F179" s="147"/>
    </row>
    <row r="180" spans="3:6" ht="18.75">
      <c r="C180" s="118"/>
      <c r="D180" s="217"/>
      <c r="E180" s="117"/>
      <c r="F180" s="147"/>
    </row>
    <row r="181" spans="3:6" ht="18.75">
      <c r="C181" s="118"/>
      <c r="D181" s="217"/>
      <c r="E181" s="117"/>
      <c r="F181" s="147"/>
    </row>
    <row r="182" spans="3:6" ht="18.75">
      <c r="C182" s="118"/>
      <c r="D182" s="217"/>
      <c r="E182" s="117"/>
      <c r="F182" s="147"/>
    </row>
    <row r="183" spans="3:6" ht="18.75">
      <c r="C183" s="118"/>
      <c r="D183" s="217"/>
      <c r="E183" s="117"/>
      <c r="F183" s="147"/>
    </row>
    <row r="184" spans="3:6" ht="18.75">
      <c r="C184" s="118"/>
      <c r="D184" s="217"/>
      <c r="E184" s="117"/>
      <c r="F184" s="147"/>
    </row>
    <row r="185" spans="3:6" ht="18.75">
      <c r="C185" s="118"/>
      <c r="D185" s="217"/>
      <c r="E185" s="117"/>
      <c r="F185" s="147"/>
    </row>
    <row r="186" spans="3:6" ht="18.75">
      <c r="C186" s="118"/>
      <c r="D186" s="217"/>
      <c r="E186" s="117"/>
      <c r="F186" s="147"/>
    </row>
    <row r="187" spans="3:6" ht="18.75">
      <c r="C187" s="118"/>
      <c r="D187" s="217"/>
      <c r="E187" s="117"/>
      <c r="F187" s="147"/>
    </row>
    <row r="188" spans="3:6" ht="18.75">
      <c r="C188" s="118"/>
      <c r="D188" s="217"/>
      <c r="E188" s="117"/>
      <c r="F188" s="147"/>
    </row>
    <row r="189" spans="3:6" ht="18.75">
      <c r="C189" s="118"/>
      <c r="D189" s="217"/>
      <c r="E189" s="117"/>
      <c r="F189" s="147"/>
    </row>
    <row r="190" spans="3:6" ht="18.75">
      <c r="C190" s="118"/>
      <c r="D190" s="217"/>
      <c r="E190" s="117"/>
      <c r="F190" s="147"/>
    </row>
    <row r="191" spans="3:6" ht="18.75">
      <c r="C191" s="118"/>
      <c r="D191" s="217"/>
      <c r="E191" s="117"/>
      <c r="F191" s="147"/>
    </row>
    <row r="192" spans="3:6" ht="18.75">
      <c r="C192" s="118"/>
      <c r="D192" s="217"/>
      <c r="E192" s="117"/>
      <c r="F192" s="147"/>
    </row>
    <row r="193" spans="3:6" ht="18.75">
      <c r="C193" s="118"/>
      <c r="D193" s="217"/>
      <c r="E193" s="117"/>
      <c r="F193" s="147"/>
    </row>
    <row r="194" spans="3:6" ht="18.75">
      <c r="C194" s="118"/>
      <c r="D194" s="217"/>
      <c r="E194" s="117"/>
      <c r="F194" s="147"/>
    </row>
    <row r="195" spans="3:6" ht="18.75">
      <c r="C195" s="118"/>
      <c r="D195" s="217"/>
      <c r="E195" s="117"/>
      <c r="F195" s="147"/>
    </row>
    <row r="196" spans="3:6" ht="18.75">
      <c r="C196" s="118"/>
      <c r="D196" s="217"/>
      <c r="E196" s="117"/>
      <c r="F196" s="147"/>
    </row>
    <row r="197" spans="3:6" ht="18.75">
      <c r="C197" s="118"/>
      <c r="D197" s="217"/>
      <c r="E197" s="117"/>
      <c r="F197" s="147"/>
    </row>
    <row r="198" spans="3:6" ht="18.75">
      <c r="C198" s="118"/>
      <c r="D198" s="217"/>
      <c r="E198" s="117"/>
      <c r="F198" s="147"/>
    </row>
    <row r="199" spans="3:6" ht="18.75">
      <c r="C199" s="118"/>
      <c r="D199" s="217"/>
      <c r="E199" s="117"/>
      <c r="F199" s="147"/>
    </row>
    <row r="200" spans="3:6" ht="18.75">
      <c r="C200" s="118"/>
      <c r="D200" s="217"/>
      <c r="E200" s="117"/>
      <c r="F200" s="147"/>
    </row>
    <row r="201" spans="3:6" ht="18.75">
      <c r="C201" s="118"/>
      <c r="D201" s="217"/>
      <c r="E201" s="117"/>
      <c r="F201" s="147"/>
    </row>
    <row r="202" spans="3:6" ht="18.75">
      <c r="C202" s="118"/>
      <c r="D202" s="217"/>
      <c r="E202" s="117"/>
      <c r="F202" s="147"/>
    </row>
    <row r="203" spans="3:6" ht="18.75">
      <c r="C203" s="118"/>
      <c r="D203" s="217"/>
      <c r="E203" s="117"/>
      <c r="F203" s="147"/>
    </row>
    <row r="204" spans="3:6" ht="18.75">
      <c r="C204" s="118"/>
      <c r="D204" s="217"/>
      <c r="E204" s="117"/>
      <c r="F204" s="147"/>
    </row>
    <row r="205" spans="3:6" ht="18.75">
      <c r="C205" s="118"/>
      <c r="D205" s="217"/>
      <c r="E205" s="117"/>
      <c r="F205" s="147"/>
    </row>
    <row r="206" spans="3:6" ht="18.75">
      <c r="C206" s="118"/>
      <c r="D206" s="217"/>
      <c r="E206" s="117"/>
      <c r="F206" s="147"/>
    </row>
    <row r="207" spans="3:6" ht="18.75">
      <c r="C207" s="118"/>
      <c r="D207" s="217"/>
      <c r="E207" s="117"/>
      <c r="F207" s="147"/>
    </row>
    <row r="208" spans="3:6" ht="18.75">
      <c r="C208" s="118"/>
      <c r="D208" s="217"/>
      <c r="E208" s="117"/>
      <c r="F208" s="147"/>
    </row>
    <row r="209" spans="3:6" ht="18.75">
      <c r="C209" s="118"/>
      <c r="D209" s="217"/>
      <c r="E209" s="117"/>
      <c r="F209" s="147"/>
    </row>
    <row r="210" spans="3:6" ht="18.75">
      <c r="C210" s="118"/>
      <c r="D210" s="217"/>
      <c r="E210" s="117"/>
      <c r="F210" s="147"/>
    </row>
    <row r="211" spans="3:6" ht="18.75">
      <c r="C211" s="118"/>
      <c r="D211" s="217"/>
      <c r="E211" s="117"/>
      <c r="F211" s="147"/>
    </row>
    <row r="212" spans="3:6" ht="18.75">
      <c r="C212" s="118"/>
      <c r="D212" s="217"/>
      <c r="E212" s="117"/>
      <c r="F212" s="147"/>
    </row>
    <row r="213" spans="3:6" ht="18.75">
      <c r="C213" s="118"/>
      <c r="D213" s="217"/>
      <c r="E213" s="117"/>
      <c r="F213" s="147"/>
    </row>
    <row r="214" spans="3:6" ht="18.75">
      <c r="C214" s="118"/>
      <c r="D214" s="217"/>
      <c r="E214" s="117"/>
      <c r="F214" s="147"/>
    </row>
    <row r="215" spans="3:6" ht="18.75">
      <c r="C215" s="118"/>
      <c r="D215" s="217"/>
      <c r="E215" s="117"/>
      <c r="F215" s="147"/>
    </row>
    <row r="216" spans="3:6" ht="18.75">
      <c r="C216" s="118"/>
      <c r="D216" s="217"/>
      <c r="E216" s="117"/>
      <c r="F216" s="147"/>
    </row>
    <row r="217" spans="3:6" ht="18.75">
      <c r="C217" s="118"/>
      <c r="D217" s="217"/>
      <c r="E217" s="117"/>
      <c r="F217" s="147"/>
    </row>
    <row r="218" spans="3:6" ht="18.75">
      <c r="C218" s="118"/>
      <c r="D218" s="217"/>
      <c r="E218" s="117"/>
      <c r="F218" s="147"/>
    </row>
    <row r="219" spans="3:6" ht="18.75">
      <c r="C219" s="118"/>
      <c r="D219" s="217"/>
      <c r="E219" s="117"/>
      <c r="F219" s="147"/>
    </row>
    <row r="220" spans="3:6" ht="18.75">
      <c r="C220" s="118"/>
      <c r="D220" s="217"/>
      <c r="E220" s="117"/>
      <c r="F220" s="147"/>
    </row>
    <row r="221" spans="3:6" ht="18.75">
      <c r="C221" s="118"/>
      <c r="D221" s="217"/>
      <c r="E221" s="117"/>
      <c r="F221" s="147"/>
    </row>
    <row r="222" spans="3:6" ht="18.75">
      <c r="C222" s="118"/>
      <c r="D222" s="217"/>
      <c r="E222" s="117"/>
      <c r="F222" s="147"/>
    </row>
    <row r="223" spans="3:6" ht="18.75">
      <c r="C223" s="118"/>
      <c r="D223" s="217"/>
      <c r="E223" s="117"/>
      <c r="F223" s="147"/>
    </row>
    <row r="224" spans="3:6" ht="18.75">
      <c r="C224" s="118"/>
      <c r="D224" s="217"/>
      <c r="E224" s="117"/>
      <c r="F224" s="147"/>
    </row>
    <row r="225" spans="3:6" ht="18.75">
      <c r="C225" s="118"/>
      <c r="D225" s="217"/>
      <c r="E225" s="117"/>
      <c r="F225" s="147"/>
    </row>
    <row r="226" spans="3:6" ht="18.75">
      <c r="C226" s="118"/>
      <c r="D226" s="217"/>
      <c r="E226" s="117"/>
      <c r="F226" s="147"/>
    </row>
    <row r="227" spans="3:6" ht="18.75">
      <c r="C227" s="118"/>
      <c r="D227" s="217"/>
      <c r="E227" s="117"/>
      <c r="F227" s="147"/>
    </row>
    <row r="228" spans="3:6" ht="18.75">
      <c r="C228" s="118"/>
      <c r="D228" s="217"/>
      <c r="E228" s="117"/>
      <c r="F228" s="147"/>
    </row>
    <row r="229" spans="3:6" ht="18.75">
      <c r="C229" s="118"/>
      <c r="D229" s="217"/>
      <c r="E229" s="117"/>
      <c r="F229" s="147"/>
    </row>
    <row r="230" spans="3:6" ht="18.75">
      <c r="C230" s="118"/>
      <c r="D230" s="217"/>
      <c r="E230" s="117"/>
      <c r="F230" s="147"/>
    </row>
    <row r="231" spans="3:6" ht="18.75">
      <c r="C231" s="118"/>
      <c r="D231" s="217"/>
      <c r="E231" s="117"/>
      <c r="F231" s="147"/>
    </row>
    <row r="232" spans="3:6" ht="18.75">
      <c r="C232" s="118"/>
      <c r="D232" s="217"/>
      <c r="E232" s="117"/>
      <c r="F232" s="147"/>
    </row>
    <row r="233" spans="3:6" ht="18.75">
      <c r="C233" s="118"/>
      <c r="D233" s="217"/>
      <c r="E233" s="117"/>
      <c r="F233" s="147"/>
    </row>
    <row r="234" spans="3:6" ht="18.75">
      <c r="C234" s="118"/>
      <c r="D234" s="217"/>
      <c r="E234" s="117"/>
      <c r="F234" s="147"/>
    </row>
    <row r="235" spans="3:6" ht="18.75">
      <c r="C235" s="118"/>
      <c r="D235" s="217"/>
      <c r="E235" s="117"/>
      <c r="F235" s="147"/>
    </row>
    <row r="236" spans="3:6" ht="18.75">
      <c r="C236" s="118"/>
      <c r="D236" s="217"/>
      <c r="E236" s="117"/>
      <c r="F236" s="147"/>
    </row>
    <row r="237" spans="3:6" ht="18.75">
      <c r="C237" s="118"/>
      <c r="D237" s="217"/>
      <c r="E237" s="117"/>
      <c r="F237" s="147"/>
    </row>
    <row r="238" spans="3:6" ht="18.75">
      <c r="C238" s="118"/>
      <c r="D238" s="217"/>
      <c r="E238" s="117"/>
      <c r="F238" s="147"/>
    </row>
    <row r="239" spans="3:6" ht="18.75">
      <c r="C239" s="118"/>
      <c r="D239" s="217"/>
      <c r="E239" s="117"/>
      <c r="F239" s="147"/>
    </row>
    <row r="240" spans="3:6" ht="18.75">
      <c r="C240" s="118"/>
      <c r="D240" s="217"/>
      <c r="E240" s="117"/>
      <c r="F240" s="147"/>
    </row>
    <row r="241" spans="3:6" ht="18.75">
      <c r="C241" s="118"/>
      <c r="D241" s="217"/>
      <c r="E241" s="117"/>
      <c r="F241" s="147"/>
    </row>
    <row r="242" spans="3:6" ht="18.75">
      <c r="C242" s="118"/>
      <c r="D242" s="217"/>
      <c r="E242" s="117"/>
      <c r="F242" s="147"/>
    </row>
    <row r="243" spans="3:6" ht="18.75">
      <c r="C243" s="118"/>
      <c r="D243" s="217"/>
      <c r="E243" s="117"/>
      <c r="F243" s="147"/>
    </row>
    <row r="244" spans="3:6" ht="18.75">
      <c r="C244" s="118"/>
      <c r="D244" s="217"/>
      <c r="E244" s="117"/>
      <c r="F244" s="147"/>
    </row>
    <row r="245" spans="3:6" ht="18.75">
      <c r="C245" s="118"/>
      <c r="D245" s="217"/>
      <c r="E245" s="117"/>
      <c r="F245" s="147"/>
    </row>
    <row r="246" spans="3:6" ht="18.75">
      <c r="C246" s="118"/>
      <c r="D246" s="217"/>
      <c r="E246" s="117"/>
      <c r="F246" s="147"/>
    </row>
    <row r="247" spans="3:6" ht="18.75">
      <c r="C247" s="118"/>
      <c r="D247" s="217"/>
      <c r="E247" s="117"/>
      <c r="F247" s="147"/>
    </row>
    <row r="248" spans="3:6" ht="18.75">
      <c r="C248" s="118"/>
      <c r="D248" s="217"/>
      <c r="E248" s="117"/>
      <c r="F248" s="147"/>
    </row>
    <row r="249" spans="3:6" ht="18.75">
      <c r="C249" s="118"/>
      <c r="D249" s="217"/>
      <c r="E249" s="117"/>
      <c r="F249" s="147"/>
    </row>
    <row r="250" spans="3:6" ht="18.75">
      <c r="C250" s="118"/>
      <c r="D250" s="217"/>
      <c r="E250" s="117"/>
      <c r="F250" s="147"/>
    </row>
    <row r="251" spans="3:6" ht="18.75">
      <c r="C251" s="118"/>
      <c r="D251" s="217"/>
      <c r="E251" s="117"/>
      <c r="F251" s="147"/>
    </row>
    <row r="252" spans="3:6" ht="18.75">
      <c r="C252" s="118"/>
      <c r="D252" s="217"/>
      <c r="E252" s="117"/>
      <c r="F252" s="147"/>
    </row>
    <row r="253" spans="3:6" ht="18.75">
      <c r="C253" s="118"/>
      <c r="D253" s="217"/>
      <c r="E253" s="117"/>
      <c r="F253" s="147"/>
    </row>
    <row r="254" spans="3:6" ht="18.75">
      <c r="C254" s="118"/>
      <c r="D254" s="217"/>
      <c r="E254" s="117"/>
      <c r="F254" s="147"/>
    </row>
    <row r="255" spans="3:6" ht="18.75">
      <c r="C255" s="118"/>
      <c r="D255" s="217"/>
      <c r="E255" s="117"/>
      <c r="F255" s="147"/>
    </row>
    <row r="256" spans="3:6" ht="18.75">
      <c r="C256" s="118"/>
      <c r="D256" s="217"/>
      <c r="E256" s="117"/>
      <c r="F256" s="147"/>
    </row>
    <row r="257" spans="3:6" ht="18.75">
      <c r="C257" s="118"/>
      <c r="D257" s="217"/>
      <c r="E257" s="117"/>
      <c r="F257" s="147"/>
    </row>
    <row r="258" spans="3:6" ht="18.75">
      <c r="C258" s="118"/>
      <c r="D258" s="217"/>
      <c r="E258" s="117"/>
      <c r="F258" s="147"/>
    </row>
    <row r="259" spans="3:6" ht="18.75">
      <c r="C259" s="118"/>
      <c r="D259" s="217"/>
      <c r="E259" s="117"/>
      <c r="F259" s="147"/>
    </row>
    <row r="260" spans="3:6" ht="18.75">
      <c r="C260" s="118"/>
      <c r="D260" s="217"/>
      <c r="E260" s="117"/>
      <c r="F260" s="147"/>
    </row>
    <row r="261" spans="3:6" ht="18.75">
      <c r="C261" s="118"/>
      <c r="D261" s="217"/>
      <c r="E261" s="117"/>
      <c r="F261" s="147"/>
    </row>
    <row r="262" spans="3:6" ht="18.75">
      <c r="C262" s="118"/>
      <c r="D262" s="217"/>
      <c r="E262" s="117"/>
      <c r="F262" s="147"/>
    </row>
    <row r="263" spans="3:6" ht="18.75">
      <c r="C263" s="118"/>
      <c r="D263" s="217"/>
      <c r="E263" s="117"/>
      <c r="F263" s="147"/>
    </row>
    <row r="264" spans="3:6" ht="18.75">
      <c r="C264" s="118"/>
      <c r="D264" s="217"/>
      <c r="E264" s="117"/>
      <c r="F264" s="147"/>
    </row>
    <row r="265" spans="3:6" ht="18.75">
      <c r="C265" s="118"/>
      <c r="D265" s="217"/>
      <c r="E265" s="117"/>
      <c r="F265" s="147"/>
    </row>
    <row r="266" spans="3:6" ht="18.75">
      <c r="C266" s="118"/>
      <c r="D266" s="217"/>
      <c r="E266" s="117"/>
      <c r="F266" s="147"/>
    </row>
    <row r="267" spans="3:6" ht="18.75">
      <c r="C267" s="118"/>
      <c r="D267" s="217"/>
      <c r="E267" s="117"/>
      <c r="F267" s="147"/>
    </row>
    <row r="268" spans="3:6" ht="18.75">
      <c r="C268" s="118"/>
      <c r="D268" s="217"/>
      <c r="E268" s="117"/>
      <c r="F268" s="147"/>
    </row>
    <row r="269" spans="3:6" ht="18.75">
      <c r="C269" s="118"/>
      <c r="D269" s="217"/>
      <c r="E269" s="117"/>
      <c r="F269" s="147"/>
    </row>
    <row r="270" spans="3:6" ht="18.75">
      <c r="C270" s="118"/>
      <c r="D270" s="217"/>
      <c r="E270" s="117"/>
      <c r="F270" s="147"/>
    </row>
    <row r="271" spans="3:6" ht="18.75">
      <c r="C271" s="118"/>
      <c r="D271" s="217"/>
      <c r="E271" s="117"/>
      <c r="F271" s="147"/>
    </row>
    <row r="272" spans="3:6" ht="18.75">
      <c r="C272" s="118"/>
      <c r="D272" s="217"/>
      <c r="E272" s="117"/>
      <c r="F272" s="147"/>
    </row>
    <row r="273" spans="3:6" ht="18.75">
      <c r="C273" s="118"/>
      <c r="D273" s="217"/>
      <c r="E273" s="117"/>
      <c r="F273" s="147"/>
    </row>
    <row r="274" spans="3:6" ht="18.75">
      <c r="C274" s="118"/>
      <c r="D274" s="217"/>
      <c r="E274" s="117"/>
      <c r="F274" s="147"/>
    </row>
    <row r="275" spans="3:6" ht="18.75">
      <c r="C275" s="118"/>
      <c r="D275" s="217"/>
      <c r="E275" s="117"/>
      <c r="F275" s="147"/>
    </row>
    <row r="276" spans="3:6" ht="18.75">
      <c r="C276" s="118"/>
      <c r="D276" s="217"/>
      <c r="E276" s="117"/>
      <c r="F276" s="147"/>
    </row>
    <row r="277" spans="3:6" ht="18.75">
      <c r="C277" s="118"/>
      <c r="D277" s="217"/>
      <c r="E277" s="117"/>
      <c r="F277" s="147"/>
    </row>
    <row r="278" spans="3:6" ht="18.75">
      <c r="C278" s="118"/>
      <c r="D278" s="217"/>
      <c r="E278" s="117"/>
      <c r="F278" s="147"/>
    </row>
    <row r="279" spans="3:6" ht="18.75">
      <c r="C279" s="118"/>
      <c r="D279" s="217"/>
      <c r="E279" s="117"/>
      <c r="F279" s="147"/>
    </row>
    <row r="280" spans="3:6" ht="18.75">
      <c r="C280" s="118"/>
      <c r="D280" s="217"/>
      <c r="E280" s="117"/>
      <c r="F280" s="147"/>
    </row>
    <row r="281" spans="3:6" ht="18.75">
      <c r="C281" s="118"/>
      <c r="D281" s="217"/>
      <c r="E281" s="117"/>
      <c r="F281" s="147"/>
    </row>
    <row r="282" spans="3:6" ht="18.75">
      <c r="C282" s="118"/>
      <c r="D282" s="217"/>
      <c r="E282" s="117"/>
      <c r="F282" s="147"/>
    </row>
    <row r="283" spans="3:6" ht="18.75">
      <c r="C283" s="118"/>
      <c r="D283" s="217"/>
      <c r="E283" s="117"/>
      <c r="F283" s="147"/>
    </row>
    <row r="284" spans="3:6" ht="18.75">
      <c r="C284" s="118"/>
      <c r="D284" s="217"/>
      <c r="E284" s="117"/>
      <c r="F284" s="147"/>
    </row>
    <row r="285" spans="3:6" ht="18.75">
      <c r="C285" s="118"/>
      <c r="D285" s="217"/>
      <c r="E285" s="117"/>
      <c r="F285" s="147"/>
    </row>
    <row r="286" spans="3:6" ht="18.75">
      <c r="C286" s="118"/>
      <c r="D286" s="217"/>
      <c r="E286" s="117"/>
      <c r="F286" s="147"/>
    </row>
    <row r="287" spans="3:6" ht="18.75">
      <c r="C287" s="118"/>
      <c r="D287" s="217"/>
      <c r="E287" s="117"/>
      <c r="F287" s="147"/>
    </row>
    <row r="288" spans="3:6" ht="18.75">
      <c r="C288" s="118"/>
      <c r="D288" s="217"/>
      <c r="E288" s="117"/>
      <c r="F288" s="147"/>
    </row>
    <row r="289" spans="3:6" ht="18.75">
      <c r="C289" s="118"/>
      <c r="D289" s="217"/>
      <c r="E289" s="117"/>
      <c r="F289" s="147"/>
    </row>
    <row r="290" spans="3:6" ht="18.75">
      <c r="C290" s="118"/>
      <c r="D290" s="217"/>
      <c r="E290" s="117"/>
      <c r="F290" s="147"/>
    </row>
    <row r="291" spans="3:6" ht="18.75">
      <c r="C291" s="118"/>
      <c r="D291" s="217"/>
      <c r="E291" s="117"/>
      <c r="F291" s="147"/>
    </row>
    <row r="292" spans="3:6" ht="18.75">
      <c r="C292" s="118"/>
      <c r="D292" s="217"/>
      <c r="E292" s="117"/>
      <c r="F292" s="147"/>
    </row>
    <row r="293" spans="3:6" ht="18.75">
      <c r="C293" s="118"/>
      <c r="D293" s="217"/>
      <c r="E293" s="117"/>
      <c r="F293" s="147"/>
    </row>
    <row r="294" spans="3:6" ht="18.75">
      <c r="C294" s="118"/>
      <c r="D294" s="217"/>
      <c r="E294" s="117"/>
      <c r="F294" s="147"/>
    </row>
    <row r="295" spans="3:6" ht="18.75">
      <c r="C295" s="118"/>
      <c r="D295" s="217"/>
      <c r="E295" s="117"/>
      <c r="F295" s="147"/>
    </row>
    <row r="296" spans="3:6" ht="18.75">
      <c r="C296" s="118"/>
      <c r="D296" s="217"/>
      <c r="E296" s="117"/>
      <c r="F296" s="147"/>
    </row>
    <row r="297" spans="3:6" ht="18.75">
      <c r="C297" s="118"/>
      <c r="D297" s="217"/>
      <c r="E297" s="117"/>
      <c r="F297" s="147"/>
    </row>
    <row r="298" spans="3:6" ht="18.75">
      <c r="C298" s="118"/>
      <c r="D298" s="217"/>
      <c r="E298" s="117"/>
      <c r="F298" s="147"/>
    </row>
    <row r="299" spans="3:6" ht="18.75">
      <c r="C299" s="118"/>
      <c r="D299" s="217"/>
      <c r="E299" s="117"/>
      <c r="F299" s="147"/>
    </row>
    <row r="300" spans="3:6" ht="18.75">
      <c r="C300" s="118"/>
      <c r="D300" s="217"/>
      <c r="E300" s="117"/>
      <c r="F300" s="147"/>
    </row>
    <row r="301" spans="3:6" ht="18.75">
      <c r="C301" s="118"/>
      <c r="D301" s="217"/>
      <c r="E301" s="117"/>
      <c r="F301" s="147"/>
    </row>
    <row r="302" spans="3:6" ht="18.75">
      <c r="C302" s="118"/>
      <c r="D302" s="217"/>
      <c r="E302" s="117"/>
      <c r="F302" s="147"/>
    </row>
    <row r="303" spans="3:6" ht="18.75">
      <c r="C303" s="118"/>
      <c r="D303" s="217"/>
      <c r="E303" s="117"/>
      <c r="F303" s="147"/>
    </row>
    <row r="304" spans="3:6" ht="18.75">
      <c r="C304" s="118"/>
      <c r="D304" s="217"/>
      <c r="E304" s="117"/>
      <c r="F304" s="147"/>
    </row>
    <row r="305" spans="3:6" ht="18.75">
      <c r="C305" s="118"/>
      <c r="D305" s="217"/>
      <c r="E305" s="117"/>
      <c r="F305" s="147"/>
    </row>
    <row r="306" spans="3:6" ht="18.75">
      <c r="C306" s="118"/>
      <c r="D306" s="217"/>
      <c r="E306" s="117"/>
      <c r="F306" s="147"/>
    </row>
    <row r="307" spans="3:6" ht="18.75">
      <c r="C307" s="118"/>
      <c r="D307" s="217"/>
      <c r="E307" s="117"/>
      <c r="F307" s="147"/>
    </row>
    <row r="308" spans="3:6" ht="18.75">
      <c r="C308" s="118"/>
      <c r="D308" s="217"/>
      <c r="E308" s="117"/>
      <c r="F308" s="147"/>
    </row>
    <row r="309" spans="3:6" ht="18.75">
      <c r="C309" s="118"/>
      <c r="D309" s="217"/>
      <c r="E309" s="117"/>
      <c r="F309" s="147"/>
    </row>
    <row r="310" spans="3:6" ht="18.75">
      <c r="C310" s="118"/>
      <c r="D310" s="217"/>
      <c r="E310" s="117"/>
      <c r="F310" s="147"/>
    </row>
    <row r="311" spans="3:6" ht="18.75">
      <c r="C311" s="118"/>
      <c r="D311" s="217"/>
      <c r="E311" s="117"/>
      <c r="F311" s="147"/>
    </row>
    <row r="312" spans="3:6" ht="18.75">
      <c r="C312" s="118"/>
      <c r="D312" s="217"/>
      <c r="E312" s="117"/>
      <c r="F312" s="147"/>
    </row>
    <row r="313" spans="3:6" ht="18.75">
      <c r="C313" s="118"/>
      <c r="D313" s="217"/>
      <c r="E313" s="117"/>
      <c r="F313" s="147"/>
    </row>
    <row r="314" spans="3:6" ht="18.75">
      <c r="C314" s="118"/>
      <c r="D314" s="217"/>
      <c r="E314" s="117"/>
      <c r="F314" s="147"/>
    </row>
    <row r="315" spans="3:6" ht="18.75">
      <c r="C315" s="118"/>
      <c r="D315" s="217"/>
      <c r="E315" s="117"/>
      <c r="F315" s="147"/>
    </row>
    <row r="316" spans="3:6" ht="18.75">
      <c r="C316" s="118"/>
      <c r="D316" s="217"/>
      <c r="E316" s="117"/>
      <c r="F316" s="147"/>
    </row>
    <row r="317" spans="3:6" ht="18.75">
      <c r="C317" s="118"/>
      <c r="D317" s="217"/>
      <c r="E317" s="117"/>
      <c r="F317" s="147"/>
    </row>
    <row r="318" spans="3:6" ht="18.75">
      <c r="C318" s="118"/>
      <c r="D318" s="217"/>
      <c r="E318" s="117"/>
      <c r="F318" s="147"/>
    </row>
    <row r="319" spans="3:6" ht="18.75">
      <c r="C319" s="118"/>
      <c r="D319" s="217"/>
      <c r="E319" s="117"/>
      <c r="F319" s="147"/>
    </row>
    <row r="320" spans="3:6" ht="18.75">
      <c r="C320" s="118"/>
      <c r="D320" s="217"/>
      <c r="E320" s="117"/>
      <c r="F320" s="147"/>
    </row>
    <row r="321" spans="3:6" ht="18.75">
      <c r="C321" s="118"/>
      <c r="D321" s="217"/>
      <c r="E321" s="117"/>
      <c r="F321" s="147"/>
    </row>
    <row r="322" spans="3:6" ht="18.75">
      <c r="C322" s="118"/>
      <c r="D322" s="217"/>
      <c r="E322" s="117"/>
      <c r="F322" s="147"/>
    </row>
    <row r="323" spans="3:6" ht="18.75">
      <c r="C323" s="118"/>
      <c r="D323" s="217"/>
      <c r="E323" s="117"/>
      <c r="F323" s="147"/>
    </row>
    <row r="324" spans="3:6" ht="18.75">
      <c r="C324" s="118"/>
      <c r="D324" s="217"/>
      <c r="E324" s="117"/>
      <c r="F324" s="147"/>
    </row>
    <row r="325" spans="3:6" ht="18.75">
      <c r="C325" s="118"/>
      <c r="D325" s="217"/>
      <c r="E325" s="117"/>
      <c r="F325" s="147"/>
    </row>
    <row r="326" spans="3:6" ht="18.75">
      <c r="C326" s="118"/>
      <c r="D326" s="217"/>
      <c r="E326" s="117"/>
      <c r="F326" s="147"/>
    </row>
    <row r="327" spans="3:6" ht="18.75">
      <c r="C327" s="118"/>
      <c r="D327" s="217"/>
      <c r="E327" s="117"/>
      <c r="F327" s="147"/>
    </row>
    <row r="328" spans="3:6" ht="18.75">
      <c r="C328" s="118"/>
      <c r="D328" s="217"/>
      <c r="E328" s="117"/>
      <c r="F328" s="147"/>
    </row>
    <row r="329" spans="3:6" ht="18.75">
      <c r="C329" s="118"/>
      <c r="D329" s="217"/>
      <c r="E329" s="117"/>
      <c r="F329" s="147"/>
    </row>
    <row r="330" spans="3:6" ht="18.75">
      <c r="C330" s="118"/>
      <c r="D330" s="217"/>
      <c r="E330" s="117"/>
      <c r="F330" s="147"/>
    </row>
    <row r="331" spans="3:6" ht="18.75">
      <c r="C331" s="118"/>
      <c r="D331" s="217"/>
      <c r="E331" s="117"/>
      <c r="F331" s="147"/>
    </row>
    <row r="332" spans="3:6" ht="18.75">
      <c r="C332" s="118"/>
      <c r="D332" s="217"/>
      <c r="E332" s="117"/>
      <c r="F332" s="147"/>
    </row>
    <row r="333" spans="3:6" ht="18.75">
      <c r="C333" s="118"/>
      <c r="D333" s="217"/>
      <c r="E333" s="117"/>
      <c r="F333" s="147"/>
    </row>
    <row r="334" spans="3:6" ht="18.75">
      <c r="C334" s="118"/>
      <c r="D334" s="217"/>
      <c r="E334" s="117"/>
      <c r="F334" s="147"/>
    </row>
    <row r="335" spans="3:6" ht="18.75">
      <c r="C335" s="118"/>
      <c r="D335" s="217"/>
      <c r="E335" s="117"/>
      <c r="F335" s="147"/>
    </row>
    <row r="336" spans="3:6" ht="18.75">
      <c r="C336" s="118"/>
      <c r="D336" s="217"/>
      <c r="E336" s="117"/>
      <c r="F336" s="147"/>
    </row>
    <row r="337" spans="3:6" ht="18.75">
      <c r="C337" s="118"/>
      <c r="D337" s="217"/>
      <c r="E337" s="117"/>
      <c r="F337" s="147"/>
    </row>
    <row r="338" spans="3:6" ht="18.75">
      <c r="C338" s="118"/>
      <c r="D338" s="217"/>
      <c r="E338" s="117"/>
      <c r="F338" s="147"/>
    </row>
    <row r="339" spans="3:6" ht="18.75">
      <c r="C339" s="118"/>
      <c r="D339" s="217"/>
      <c r="E339" s="117"/>
      <c r="F339" s="147"/>
    </row>
    <row r="340" spans="3:6" ht="18.75">
      <c r="C340" s="118"/>
      <c r="D340" s="217"/>
      <c r="E340" s="117"/>
      <c r="F340" s="147"/>
    </row>
    <row r="341" spans="3:6" ht="18.75">
      <c r="C341" s="118"/>
      <c r="D341" s="217"/>
      <c r="E341" s="117"/>
      <c r="F341" s="147"/>
    </row>
    <row r="342" spans="3:6" ht="18.75">
      <c r="C342" s="118"/>
      <c r="D342" s="217"/>
      <c r="E342" s="117"/>
      <c r="F342" s="147"/>
    </row>
    <row r="343" spans="3:6" ht="18.75">
      <c r="C343" s="118"/>
      <c r="D343" s="217"/>
      <c r="E343" s="117"/>
      <c r="F343" s="147"/>
    </row>
    <row r="344" spans="3:6" ht="18.75">
      <c r="C344" s="118"/>
      <c r="D344" s="217"/>
      <c r="E344" s="117"/>
      <c r="F344" s="147"/>
    </row>
    <row r="345" spans="3:6" ht="18.75">
      <c r="C345" s="118"/>
      <c r="D345" s="217"/>
      <c r="E345" s="117"/>
      <c r="F345" s="147"/>
    </row>
    <row r="346" spans="3:6" ht="18.75">
      <c r="C346" s="118"/>
      <c r="D346" s="217"/>
      <c r="E346" s="117"/>
      <c r="F346" s="147"/>
    </row>
    <row r="347" spans="3:6" ht="18.75">
      <c r="C347" s="118"/>
      <c r="D347" s="217"/>
      <c r="E347" s="117"/>
      <c r="F347" s="147"/>
    </row>
    <row r="348" spans="3:6" ht="18.75">
      <c r="C348" s="118"/>
      <c r="D348" s="217"/>
      <c r="E348" s="117"/>
      <c r="F348" s="147"/>
    </row>
    <row r="349" spans="3:6" ht="18.75">
      <c r="C349" s="118"/>
      <c r="D349" s="217"/>
      <c r="E349" s="117"/>
      <c r="F349" s="147"/>
    </row>
    <row r="350" spans="3:6" ht="18.75">
      <c r="C350" s="118"/>
      <c r="D350" s="217"/>
      <c r="E350" s="117"/>
      <c r="F350" s="147"/>
    </row>
    <row r="351" spans="3:6" ht="18.75">
      <c r="C351" s="118"/>
      <c r="D351" s="217"/>
      <c r="E351" s="117"/>
      <c r="F351" s="147"/>
    </row>
    <row r="352" spans="3:6" ht="18.75">
      <c r="C352" s="118"/>
      <c r="D352" s="217"/>
      <c r="E352" s="117"/>
      <c r="F352" s="147"/>
    </row>
    <row r="353" spans="3:6" ht="18.75">
      <c r="C353" s="118"/>
      <c r="D353" s="217"/>
      <c r="E353" s="117"/>
      <c r="F353" s="147"/>
    </row>
    <row r="354" spans="3:6" ht="18.75">
      <c r="C354" s="118"/>
      <c r="D354" s="217"/>
      <c r="E354" s="117"/>
      <c r="F354" s="147"/>
    </row>
    <row r="355" spans="3:6" ht="18.75">
      <c r="C355" s="118"/>
      <c r="D355" s="217"/>
      <c r="E355" s="117"/>
      <c r="F355" s="147"/>
    </row>
    <row r="356" spans="3:6" ht="18.75">
      <c r="C356" s="118"/>
      <c r="D356" s="217"/>
      <c r="E356" s="117"/>
      <c r="F356" s="147"/>
    </row>
    <row r="357" spans="3:6" ht="18.75">
      <c r="C357" s="118"/>
      <c r="D357" s="217"/>
      <c r="E357" s="117"/>
      <c r="F357" s="147"/>
    </row>
    <row r="358" spans="3:6" ht="18.75">
      <c r="C358" s="118"/>
      <c r="D358" s="217"/>
      <c r="E358" s="117"/>
      <c r="F358" s="147"/>
    </row>
    <row r="359" spans="3:6" ht="18.75">
      <c r="C359" s="118"/>
      <c r="D359" s="217"/>
      <c r="E359" s="117"/>
      <c r="F359" s="147"/>
    </row>
    <row r="360" spans="3:6" ht="18.75">
      <c r="C360" s="118"/>
      <c r="D360" s="217"/>
      <c r="E360" s="117"/>
      <c r="F360" s="147"/>
    </row>
    <row r="361" spans="3:6" ht="18.75">
      <c r="C361" s="118"/>
      <c r="D361" s="217"/>
      <c r="E361" s="117"/>
      <c r="F361" s="147"/>
    </row>
    <row r="362" spans="3:6" ht="18.75">
      <c r="C362" s="118"/>
      <c r="D362" s="217"/>
      <c r="E362" s="117"/>
      <c r="F362" s="147"/>
    </row>
    <row r="363" spans="3:6" ht="18.75">
      <c r="C363" s="118"/>
      <c r="D363" s="217"/>
      <c r="E363" s="117"/>
      <c r="F363" s="147"/>
    </row>
    <row r="364" spans="3:6" ht="18.75">
      <c r="C364" s="118"/>
      <c r="D364" s="217"/>
      <c r="E364" s="117"/>
      <c r="F364" s="147"/>
    </row>
    <row r="365" spans="3:6" ht="18.75">
      <c r="C365" s="118"/>
      <c r="D365" s="217"/>
      <c r="E365" s="117"/>
      <c r="F365" s="147"/>
    </row>
    <row r="366" spans="3:6" ht="18.75">
      <c r="C366" s="118"/>
      <c r="D366" s="217"/>
      <c r="E366" s="117"/>
      <c r="F366" s="147"/>
    </row>
    <row r="367" spans="3:6" ht="18.75">
      <c r="C367" s="118"/>
      <c r="D367" s="217"/>
      <c r="E367" s="117"/>
      <c r="F367" s="147"/>
    </row>
    <row r="368" spans="3:6" ht="18.75">
      <c r="C368" s="118"/>
      <c r="D368" s="217"/>
      <c r="E368" s="117"/>
      <c r="F368" s="147"/>
    </row>
    <row r="369" spans="3:6" ht="18.75">
      <c r="C369" s="118"/>
      <c r="D369" s="217"/>
      <c r="E369" s="117"/>
      <c r="F369" s="147"/>
    </row>
    <row r="370" spans="3:6" ht="18.75">
      <c r="C370" s="118"/>
      <c r="D370" s="217"/>
      <c r="E370" s="117"/>
      <c r="F370" s="147"/>
    </row>
    <row r="371" spans="3:6" ht="18.75">
      <c r="C371" s="118"/>
      <c r="D371" s="217"/>
      <c r="E371" s="117"/>
      <c r="F371" s="147"/>
    </row>
    <row r="372" spans="3:6" ht="18.75">
      <c r="C372" s="118"/>
      <c r="D372" s="217"/>
      <c r="E372" s="117"/>
      <c r="F372" s="147"/>
    </row>
    <row r="373" spans="3:6" ht="18.75">
      <c r="C373" s="118"/>
      <c r="D373" s="217"/>
      <c r="E373" s="117"/>
      <c r="F373" s="147"/>
    </row>
    <row r="374" spans="3:6" ht="18.75">
      <c r="C374" s="118"/>
      <c r="D374" s="217"/>
      <c r="E374" s="117"/>
      <c r="F374" s="147"/>
    </row>
    <row r="375" spans="3:6" ht="18.75">
      <c r="C375" s="118"/>
      <c r="D375" s="217"/>
      <c r="E375" s="117"/>
      <c r="F375" s="147"/>
    </row>
    <row r="376" spans="3:6" ht="18.75">
      <c r="C376" s="118"/>
      <c r="D376" s="217"/>
      <c r="E376" s="117"/>
      <c r="F376" s="147"/>
    </row>
    <row r="377" spans="3:6" ht="18.75">
      <c r="C377" s="118"/>
      <c r="D377" s="217"/>
      <c r="E377" s="117"/>
      <c r="F377" s="147"/>
    </row>
    <row r="378" spans="3:6" ht="18.75">
      <c r="C378" s="118"/>
      <c r="D378" s="217"/>
      <c r="E378" s="117"/>
      <c r="F378" s="147"/>
    </row>
    <row r="379" spans="3:6" ht="18.75">
      <c r="C379" s="118"/>
      <c r="D379" s="217"/>
      <c r="E379" s="117"/>
      <c r="F379" s="147"/>
    </row>
    <row r="380" spans="3:6" ht="18.75">
      <c r="C380" s="118"/>
      <c r="D380" s="217"/>
      <c r="E380" s="117"/>
      <c r="F380" s="147"/>
    </row>
    <row r="381" spans="3:6" ht="18.75">
      <c r="C381" s="118"/>
      <c r="D381" s="217"/>
      <c r="E381" s="117"/>
      <c r="F381" s="147"/>
    </row>
    <row r="382" spans="3:6" ht="18.75">
      <c r="C382" s="118"/>
      <c r="D382" s="217"/>
      <c r="E382" s="117"/>
      <c r="F382" s="147"/>
    </row>
    <row r="383" spans="3:6" ht="18.75">
      <c r="C383" s="118"/>
      <c r="D383" s="217"/>
      <c r="E383" s="117"/>
      <c r="F383" s="147"/>
    </row>
    <row r="384" spans="3:6" ht="18.75">
      <c r="C384" s="118"/>
      <c r="D384" s="217"/>
      <c r="E384" s="117"/>
      <c r="F384" s="147"/>
    </row>
    <row r="385" spans="3:6" ht="18.75">
      <c r="C385" s="118"/>
      <c r="D385" s="217"/>
      <c r="E385" s="117"/>
      <c r="F385" s="147"/>
    </row>
    <row r="386" spans="3:6" ht="18.75">
      <c r="C386" s="118"/>
      <c r="D386" s="217"/>
      <c r="E386" s="117"/>
      <c r="F386" s="147"/>
    </row>
    <row r="387" spans="3:6" ht="18.75">
      <c r="C387" s="118"/>
      <c r="D387" s="217"/>
      <c r="E387" s="117"/>
      <c r="F387" s="147"/>
    </row>
    <row r="388" spans="3:6" ht="18.75">
      <c r="C388" s="118"/>
      <c r="D388" s="217"/>
      <c r="E388" s="117"/>
      <c r="F388" s="147"/>
    </row>
    <row r="389" spans="3:6" ht="18.75">
      <c r="C389" s="118"/>
      <c r="D389" s="217"/>
      <c r="E389" s="117"/>
      <c r="F389" s="147"/>
    </row>
    <row r="390" spans="3:6" ht="18.75">
      <c r="C390" s="118"/>
      <c r="D390" s="217"/>
      <c r="E390" s="117"/>
      <c r="F390" s="147"/>
    </row>
    <row r="391" spans="3:6" ht="18.75">
      <c r="C391" s="118"/>
      <c r="D391" s="217"/>
      <c r="E391" s="117"/>
      <c r="F391" s="147"/>
    </row>
    <row r="392" spans="3:6" ht="18.75">
      <c r="C392" s="118"/>
      <c r="D392" s="217"/>
      <c r="E392" s="117"/>
      <c r="F392" s="147"/>
    </row>
    <row r="393" spans="3:6" ht="18.75">
      <c r="C393" s="118"/>
      <c r="D393" s="217"/>
      <c r="E393" s="117"/>
      <c r="F393" s="147"/>
    </row>
    <row r="394" spans="3:6" ht="18.75">
      <c r="C394" s="118"/>
      <c r="D394" s="217"/>
      <c r="E394" s="117"/>
      <c r="F394" s="147"/>
    </row>
    <row r="395" spans="3:6" ht="18.75">
      <c r="C395" s="118"/>
      <c r="D395" s="217"/>
      <c r="E395" s="117"/>
      <c r="F395" s="147"/>
    </row>
    <row r="396" spans="3:6" ht="18.75">
      <c r="C396" s="118"/>
      <c r="D396" s="217"/>
      <c r="E396" s="117"/>
      <c r="F396" s="147"/>
    </row>
    <row r="397" spans="3:6" ht="18.75">
      <c r="C397" s="118"/>
      <c r="D397" s="217"/>
      <c r="E397" s="117"/>
      <c r="F397" s="147"/>
    </row>
    <row r="398" spans="3:6" ht="18.75">
      <c r="C398" s="118"/>
      <c r="D398" s="217"/>
      <c r="E398" s="117"/>
      <c r="F398" s="147"/>
    </row>
    <row r="399" spans="3:6" ht="18.75">
      <c r="C399" s="118"/>
      <c r="D399" s="217"/>
      <c r="E399" s="117"/>
      <c r="F399" s="147"/>
    </row>
    <row r="400" spans="3:6" ht="18.75">
      <c r="C400" s="118"/>
      <c r="D400" s="217"/>
      <c r="E400" s="117"/>
      <c r="F400" s="147"/>
    </row>
    <row r="401" spans="3:6" ht="18.75">
      <c r="C401" s="118"/>
      <c r="D401" s="217"/>
      <c r="E401" s="117"/>
      <c r="F401" s="147"/>
    </row>
    <row r="402" spans="3:6" ht="18.75">
      <c r="C402" s="118"/>
      <c r="D402" s="217"/>
      <c r="E402" s="117"/>
      <c r="F402" s="147"/>
    </row>
    <row r="403" spans="3:6" ht="18.75">
      <c r="C403" s="118"/>
      <c r="D403" s="217"/>
      <c r="E403" s="117"/>
      <c r="F403" s="147"/>
    </row>
    <row r="404" spans="3:6" ht="18.75">
      <c r="C404" s="118"/>
      <c r="D404" s="217"/>
      <c r="E404" s="117"/>
      <c r="F404" s="147"/>
    </row>
    <row r="405" spans="3:6" ht="18.75">
      <c r="C405" s="118"/>
      <c r="D405" s="217"/>
      <c r="E405" s="117"/>
      <c r="F405" s="147"/>
    </row>
    <row r="406" spans="3:6" ht="18.75">
      <c r="C406" s="118"/>
      <c r="D406" s="217"/>
      <c r="E406" s="117"/>
      <c r="F406" s="147"/>
    </row>
    <row r="407" spans="3:6" ht="18.75">
      <c r="C407" s="118"/>
      <c r="D407" s="217"/>
      <c r="E407" s="117"/>
      <c r="F407" s="147"/>
    </row>
    <row r="408" spans="3:6" ht="18.75">
      <c r="C408" s="118"/>
      <c r="D408" s="217"/>
      <c r="E408" s="117"/>
      <c r="F408" s="147"/>
    </row>
    <row r="409" spans="3:6" ht="18.75">
      <c r="C409" s="118"/>
      <c r="D409" s="217"/>
      <c r="E409" s="117"/>
      <c r="F409" s="147"/>
    </row>
    <row r="410" spans="3:6" ht="18.75">
      <c r="C410" s="118"/>
      <c r="D410" s="217"/>
      <c r="E410" s="117"/>
      <c r="F410" s="147"/>
    </row>
    <row r="411" spans="3:6" ht="18.75">
      <c r="C411" s="118"/>
      <c r="D411" s="217"/>
      <c r="E411" s="117"/>
      <c r="F411" s="147"/>
    </row>
    <row r="412" spans="3:6" ht="18.75">
      <c r="C412" s="118"/>
      <c r="D412" s="217"/>
      <c r="E412" s="117"/>
      <c r="F412" s="147"/>
    </row>
    <row r="413" spans="3:6" ht="18.75">
      <c r="C413" s="118"/>
      <c r="D413" s="217"/>
      <c r="E413" s="117"/>
      <c r="F413" s="147"/>
    </row>
    <row r="414" spans="3:6" ht="18.75">
      <c r="C414" s="118"/>
      <c r="D414" s="217"/>
      <c r="E414" s="117"/>
      <c r="F414" s="147"/>
    </row>
    <row r="415" spans="3:6" ht="18.75">
      <c r="C415" s="118"/>
      <c r="D415" s="217"/>
      <c r="E415" s="117"/>
      <c r="F415" s="147"/>
    </row>
    <row r="416" spans="3:6" ht="18.75">
      <c r="C416" s="118"/>
      <c r="D416" s="217"/>
      <c r="E416" s="117"/>
      <c r="F416" s="147"/>
    </row>
    <row r="417" spans="3:6" ht="18.75">
      <c r="C417" s="118"/>
      <c r="D417" s="217"/>
      <c r="E417" s="117"/>
      <c r="F417" s="147"/>
    </row>
    <row r="418" spans="3:6" ht="18.75">
      <c r="C418" s="118"/>
      <c r="D418" s="217"/>
      <c r="E418" s="117"/>
      <c r="F418" s="147"/>
    </row>
    <row r="419" spans="3:6" ht="18.75">
      <c r="C419" s="118"/>
      <c r="D419" s="217"/>
      <c r="E419" s="117"/>
      <c r="F419" s="147"/>
    </row>
    <row r="420" spans="3:6" ht="18.75">
      <c r="C420" s="118"/>
      <c r="D420" s="217"/>
      <c r="E420" s="117"/>
      <c r="F420" s="147"/>
    </row>
    <row r="421" spans="3:6" ht="18.75">
      <c r="C421" s="118"/>
      <c r="D421" s="217"/>
      <c r="E421" s="117"/>
      <c r="F421" s="147"/>
    </row>
    <row r="422" spans="3:6" ht="18.75">
      <c r="C422" s="118"/>
      <c r="D422" s="217"/>
      <c r="E422" s="117"/>
      <c r="F422" s="147"/>
    </row>
    <row r="423" spans="3:6" ht="18.75">
      <c r="C423" s="118"/>
      <c r="D423" s="217"/>
      <c r="E423" s="117"/>
      <c r="F423" s="147"/>
    </row>
    <row r="424" spans="3:6" ht="18.75">
      <c r="C424" s="118"/>
      <c r="D424" s="217"/>
      <c r="E424" s="117"/>
      <c r="F424" s="147"/>
    </row>
    <row r="425" spans="3:6" ht="18.75">
      <c r="C425" s="118"/>
      <c r="D425" s="217"/>
      <c r="E425" s="117"/>
      <c r="F425" s="147"/>
    </row>
    <row r="426" spans="3:6" ht="18.75">
      <c r="C426" s="118"/>
      <c r="D426" s="217"/>
      <c r="E426" s="117"/>
      <c r="F426" s="147"/>
    </row>
    <row r="427" spans="3:6" ht="18.75">
      <c r="C427" s="118"/>
      <c r="D427" s="217"/>
      <c r="E427" s="117"/>
      <c r="F427" s="147"/>
    </row>
  </sheetData>
  <mergeCells count="6">
    <mergeCell ref="B42:G42"/>
    <mergeCell ref="D4:F4"/>
    <mergeCell ref="D5:F5"/>
    <mergeCell ref="B1:F1"/>
    <mergeCell ref="B2:F2"/>
    <mergeCell ref="A3:G3"/>
  </mergeCells>
  <printOptions/>
  <pageMargins left="0.91" right="0.51" top="1" bottom="1" header="0.5" footer="0.5"/>
  <pageSetup fitToHeight="1" fitToWidth="1" horizontalDpi="600" verticalDpi="600" orientation="portrait" paperSize="9" scale="57"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 </cp:lastModifiedBy>
  <cp:lastPrinted>2005-05-16T09:40:42Z</cp:lastPrinted>
  <dcterms:created xsi:type="dcterms:W3CDTF">1998-02-04T06:25:46Z</dcterms:created>
  <dcterms:modified xsi:type="dcterms:W3CDTF">2005-05-16T09:41:47Z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1654723890</vt:i4>
  </property>
  <property fmtid="{D5CDD505-2E9C-101B-9397-08002B2CF9AE}" pid="3" name="_EmailSubject">
    <vt:lpwstr>Consol &amp; Qtr Report Sep 04 - Amended 9 Nov 04 (1746)</vt:lpwstr>
  </property>
  <property fmtid="{D5CDD505-2E9C-101B-9397-08002B2CF9AE}" pid="4" name="_AuthorEmail">
    <vt:lpwstr>adzli.bea@boustead.com.my</vt:lpwstr>
  </property>
  <property fmtid="{D5CDD505-2E9C-101B-9397-08002B2CF9AE}" pid="5" name="_AuthorEmailDisplayName">
    <vt:lpwstr>Adzli</vt:lpwstr>
  </property>
  <property fmtid="{D5CDD505-2E9C-101B-9397-08002B2CF9AE}" pid="6" name="_ReviewingToolsShownOnce">
    <vt:lpwstr/>
  </property>
</Properties>
</file>